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2540"/>
  </bookViews>
  <sheets>
    <sheet name="安排表" sheetId="1" r:id="rId1"/>
    <sheet name="Sheet3" sheetId="3" r:id="rId2"/>
  </sheets>
  <definedNames>
    <definedName name="_xlnm._FilterDatabase" localSheetId="0" hidden="1">安排表!$J$2:$J$26</definedName>
    <definedName name="_xlnm.Print_Titles" localSheetId="0">安排表!$2:$4</definedName>
  </definedNames>
  <calcPr calcId="125725"/>
</workbook>
</file>

<file path=xl/calcChain.xml><?xml version="1.0" encoding="utf-8"?>
<calcChain xmlns="http://schemas.openxmlformats.org/spreadsheetml/2006/main">
  <c r="H23" i="1"/>
  <c r="G23"/>
  <c r="I22"/>
  <c r="I21"/>
  <c r="I20"/>
  <c r="I19"/>
  <c r="H18"/>
  <c r="G18"/>
  <c r="I17"/>
  <c r="I16"/>
  <c r="I18" s="1"/>
  <c r="I15"/>
  <c r="I14"/>
  <c r="H13"/>
  <c r="G13"/>
  <c r="G24" s="1"/>
  <c r="I12"/>
  <c r="I11"/>
  <c r="I10"/>
  <c r="I9"/>
  <c r="I13" s="1"/>
  <c r="H8"/>
  <c r="G8"/>
  <c r="I7"/>
  <c r="I6"/>
  <c r="I8" s="1"/>
  <c r="I5"/>
  <c r="H24" l="1"/>
  <c r="I23"/>
  <c r="I24" s="1"/>
</calcChain>
</file>

<file path=xl/sharedStrings.xml><?xml version="1.0" encoding="utf-8"?>
<sst xmlns="http://schemas.openxmlformats.org/spreadsheetml/2006/main" count="113" uniqueCount="67">
  <si>
    <t>附件1</t>
  </si>
  <si>
    <t>2019年南澳县涉农资金统筹整合项目计划安排表（第二批）</t>
  </si>
  <si>
    <t>序号</t>
  </si>
  <si>
    <t>项目名称</t>
  </si>
  <si>
    <t>项目主管单位</t>
  </si>
  <si>
    <t>实施单位</t>
  </si>
  <si>
    <t>主要建设内容</t>
  </si>
  <si>
    <t>2019年投资计划（万元）</t>
  </si>
  <si>
    <t>本次安排资金</t>
  </si>
  <si>
    <t>缺口资金</t>
  </si>
  <si>
    <t>资金来源</t>
  </si>
  <si>
    <t>备注</t>
  </si>
  <si>
    <t>2019年后宅镇病死猪无害化运输清理项目</t>
  </si>
  <si>
    <t>农业农村和水务局</t>
  </si>
  <si>
    <t>后宅镇人民政府</t>
  </si>
  <si>
    <t>辖区内死猪无害化运输及处理</t>
  </si>
  <si>
    <t>提前下达2019年省级涉农转移支付资金[粤财农（2018）314号]35万；休（禁）渔及转产转业补助经费[南财〔2019〕39号]5万</t>
  </si>
  <si>
    <t>缺口资金由县财政局统筹解决</t>
  </si>
  <si>
    <t>大喜茶叶有限公司</t>
  </si>
  <si>
    <t>宋茶茶叶生产质量及品牌提升建设</t>
  </si>
  <si>
    <t>农业生产发展专项资金--农业信息体系建设资金[汕市财农〔2017〕118号]4万；2019年市级涉农统筹整合资金（第二批）[汕市财农〔2019〕28号]1万</t>
  </si>
  <si>
    <t>2019年白籽冰糖石榴、包冬梨良种培育及设施栽培示范基地建设项目</t>
  </si>
  <si>
    <t>金山农业发展有限公司</t>
  </si>
  <si>
    <t>白籽冰糖石榴、包冬梨良种培育及设施栽培示范基地建设</t>
  </si>
  <si>
    <t>农业经营体制改革发展专项资金[汕市财农〔2017〕183号]5万；渔业政策性保险经费[南财〔2019〕39号]10万</t>
  </si>
  <si>
    <t>农业产业发展类           小计：</t>
  </si>
  <si>
    <t>2019年后宅镇龙滨路西片区改造项目</t>
  </si>
  <si>
    <t>龙滨路西片区环境整治、道路及排水系统建设</t>
  </si>
  <si>
    <t>指导性任务</t>
  </si>
  <si>
    <t>2019年后宅镇隆澳大街景观提升项目</t>
  </si>
  <si>
    <t>隆澳大街景观提升建设</t>
  </si>
  <si>
    <t>城乡规划及建设（转移支付）-改善农村人居环境补助[粤财农(2017)340号]8万；乡村振兴农村工作发展专项-农村公益事业-路灯电费及维护支持[南财〔2019〕39号]92万；乡村振兴农村工作发展专项-农村公益事业[南财〔2019〕39号]8万；乡村振兴农村工作发展专项-名镇名村、美丽乡村[南财〔2019〕39号]5万</t>
  </si>
  <si>
    <t>2019年后宅镇山顶大沟地下污水管道疏通排污项目</t>
  </si>
  <si>
    <t>山顶大沟地下污水管道疏通排污0.8公里</t>
  </si>
  <si>
    <t>下达2019年省级涉农转移支付资金[粤财农(2019)66号]</t>
  </si>
  <si>
    <t>2019年羊屿村景观提升项目</t>
  </si>
  <si>
    <t>羊屿屿北环境整治、羊屿大道道路景观二期、羊屿环境提升及候车厅改造、新农村绿化补植、村内环境整治及绿化等</t>
  </si>
  <si>
    <t>农村人居环境整治类           小计：</t>
  </si>
  <si>
    <t>深澳镇人民政府</t>
  </si>
  <si>
    <t>在深澳校场西侧建设海产品储备仓库</t>
  </si>
  <si>
    <t>精准扶贫县级配套[南财〔2019〕39号]</t>
  </si>
  <si>
    <t>大篮口水库北侧山园地建设二期光伏发电站</t>
  </si>
  <si>
    <t>2019年深澳镇农村电商产业扶贫项目</t>
  </si>
  <si>
    <t>山顶农村</t>
  </si>
  <si>
    <t>2019省定贫困村补助县级配套[南财〔2019〕39号]23万、扶贫专项资金-其他扶贫建设配套[南财〔2019〕39号]25万</t>
  </si>
  <si>
    <t>精准扶贫精准脱贫类           小计：</t>
  </si>
  <si>
    <t>后宅镇东西畔大坑排污管建设项目</t>
  </si>
  <si>
    <t>水库管理所</t>
  </si>
  <si>
    <t>埋设DN300排污管3200米，建设污水泵站2宗，改善东西畔大坑共5.7公里河道的生态环境</t>
  </si>
  <si>
    <t>东畔大坑东坑底绿道景观及生态修复整治</t>
  </si>
  <si>
    <t>实施建设500米河岸的景观建设，整治500米河道的水体生态修复</t>
  </si>
  <si>
    <t>2019年省级涉农转移支付资金（第一批）[汕市财农〔2019〕20号]2.93万；2019年市级涉农统筹整合资金（第二批）[汕市财农〔2019〕20号]28万；农业资源保护修复和利用[南财〔2019〕39号]5万； 2019年义务植树活动[南财〔2019〕39号]20万；下达2019年省级涉农转移支付资金[粤财农(2019)66号]201.61万</t>
  </si>
  <si>
    <t>农业农村基础设施建设类           小计：</t>
  </si>
  <si>
    <t xml:space="preserve">                                     整合资金计划安排                合计：</t>
  </si>
  <si>
    <t>对应任务清单</t>
    <phoneticPr fontId="4" type="noConversion"/>
  </si>
  <si>
    <t>指导性任务</t>
    <phoneticPr fontId="4" type="noConversion"/>
  </si>
  <si>
    <t>2019年深澳金山村海产品储备仓库项目</t>
    <phoneticPr fontId="4" type="noConversion"/>
  </si>
  <si>
    <t>2019年深澳镇松岭村分布式光伏发电站扶贫项目（二期）</t>
    <phoneticPr fontId="4" type="noConversion"/>
  </si>
  <si>
    <t>实施松岭村、走马埔村农村电商产业扶贫</t>
    <phoneticPr fontId="4" type="noConversion"/>
  </si>
  <si>
    <t>2019后宅镇山顶农改善生产生活基础设施建设项目</t>
    <phoneticPr fontId="4" type="noConversion"/>
  </si>
  <si>
    <t>山顶农村坑脚路中段村道改造、猫洞机耕路改造、南面坑农田排洪沟渠改造等</t>
    <phoneticPr fontId="4" type="noConversion"/>
  </si>
  <si>
    <t>东、西畔大坑入口环境整治工程</t>
    <phoneticPr fontId="4" type="noConversion"/>
  </si>
  <si>
    <t>东西畔大坑入口标识，改善东西畔大坑周边环境，增设基础设施，美化绿化等</t>
    <phoneticPr fontId="4" type="noConversion"/>
  </si>
  <si>
    <t>建设西畔大坑绿道约1080米</t>
    <phoneticPr fontId="4" type="noConversion"/>
  </si>
  <si>
    <t>中央农业生产救灾及特大防汛抗旱补助资金（农业生产救灾）[汕市财农〔2018〕144号]20万；防灾减灾应急-抗旱[南财〔2019〕39号]1万； 防灾减灾应急-灾害救助[南财〔2019〕39号]6万</t>
    <phoneticPr fontId="4" type="noConversion"/>
  </si>
  <si>
    <t>西畔大坑绿道工程</t>
    <phoneticPr fontId="4" type="noConversion"/>
  </si>
  <si>
    <t>2019年宋茶茶叶生产及品牌提升项目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</si>
</sst>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">
    <xf numFmtId="0" fontId="0" fillId="0" borderId="0"/>
    <xf numFmtId="0" fontId="9" fillId="5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7">
    <cellStyle name="?" xfId="3"/>
    <cellStyle name="常规" xfId="0" builtinId="0"/>
    <cellStyle name="常规 2" xfId="4"/>
    <cellStyle name="㼿" xfId="2"/>
    <cellStyle name="㼿㼿" xfId="5"/>
    <cellStyle name="㼿㼿?" xfId="6"/>
    <cellStyle name="㼿㼿㼿㼿㼿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sqref="A1:XFD1048576"/>
    </sheetView>
  </sheetViews>
  <sheetFormatPr defaultColWidth="9" defaultRowHeight="13.5"/>
  <cols>
    <col min="1" max="1" width="4.625" style="3" customWidth="1"/>
    <col min="2" max="2" width="19.5" style="4" customWidth="1"/>
    <col min="3" max="3" width="13.375" style="4" customWidth="1"/>
    <col min="4" max="4" width="12.875" style="4" customWidth="1"/>
    <col min="5" max="6" width="19.125" style="4" customWidth="1"/>
    <col min="7" max="7" width="14.25" style="4" customWidth="1"/>
    <col min="8" max="8" width="11.5" style="4" customWidth="1"/>
    <col min="9" max="9" width="13.625" style="4" customWidth="1"/>
    <col min="10" max="10" width="23.25" style="4" customWidth="1"/>
    <col min="11" max="11" width="18.25" style="4" customWidth="1"/>
  </cols>
  <sheetData>
    <row r="1" spans="1:11">
      <c r="B1" s="4" t="s">
        <v>0</v>
      </c>
    </row>
    <row r="2" spans="1:11" ht="25.5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s="1" customFormat="1" ht="10.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" customFormat="1" ht="26.25" customHeight="1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54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</row>
    <row r="5" spans="1:11" s="1" customFormat="1" ht="74.099999999999994" customHeight="1">
      <c r="A5" s="9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28</v>
      </c>
      <c r="G5" s="10">
        <v>75</v>
      </c>
      <c r="H5" s="10">
        <v>40.055999999999997</v>
      </c>
      <c r="I5" s="10">
        <f>G5-H5</f>
        <v>34.944000000000003</v>
      </c>
      <c r="J5" s="10" t="s">
        <v>16</v>
      </c>
      <c r="K5" s="10" t="s">
        <v>17</v>
      </c>
    </row>
    <row r="6" spans="1:11" s="1" customFormat="1" ht="57.75" customHeight="1">
      <c r="A6" s="9">
        <v>2</v>
      </c>
      <c r="B6" s="10" t="s">
        <v>66</v>
      </c>
      <c r="C6" s="10" t="s">
        <v>13</v>
      </c>
      <c r="D6" s="10" t="s">
        <v>18</v>
      </c>
      <c r="E6" s="10" t="s">
        <v>19</v>
      </c>
      <c r="F6" s="10" t="s">
        <v>28</v>
      </c>
      <c r="G6" s="10">
        <v>15</v>
      </c>
      <c r="H6" s="10">
        <v>5</v>
      </c>
      <c r="I6" s="10">
        <f>G6-H6</f>
        <v>10</v>
      </c>
      <c r="J6" s="10" t="s">
        <v>20</v>
      </c>
      <c r="K6" s="10" t="s">
        <v>17</v>
      </c>
    </row>
    <row r="7" spans="1:11" s="1" customFormat="1" ht="57.75" customHeight="1">
      <c r="A7" s="9">
        <v>3</v>
      </c>
      <c r="B7" s="10" t="s">
        <v>21</v>
      </c>
      <c r="C7" s="10" t="s">
        <v>13</v>
      </c>
      <c r="D7" s="10" t="s">
        <v>22</v>
      </c>
      <c r="E7" s="10" t="s">
        <v>23</v>
      </c>
      <c r="F7" s="10" t="s">
        <v>28</v>
      </c>
      <c r="G7" s="10">
        <v>15</v>
      </c>
      <c r="H7" s="10">
        <v>15</v>
      </c>
      <c r="I7" s="10">
        <f>G7-H7</f>
        <v>0</v>
      </c>
      <c r="J7" s="10" t="s">
        <v>24</v>
      </c>
      <c r="K7" s="10"/>
    </row>
    <row r="8" spans="1:11" s="1" customFormat="1" ht="29.25" customHeight="1">
      <c r="A8" s="22" t="s">
        <v>25</v>
      </c>
      <c r="B8" s="22"/>
      <c r="C8" s="22"/>
      <c r="D8" s="22"/>
      <c r="E8" s="22"/>
      <c r="F8" s="22"/>
      <c r="G8" s="11">
        <f>SUM(G5:G7)</f>
        <v>105</v>
      </c>
      <c r="H8" s="11">
        <f>SUM(H5:H7)</f>
        <v>60.055999999999997</v>
      </c>
      <c r="I8" s="11">
        <f>SUM(I5:I7)</f>
        <v>44.944000000000003</v>
      </c>
      <c r="J8" s="15"/>
      <c r="K8" s="15"/>
    </row>
    <row r="9" spans="1:11" s="1" customFormat="1" ht="70.5" customHeight="1">
      <c r="A9" s="9">
        <v>4</v>
      </c>
      <c r="B9" s="10" t="s">
        <v>26</v>
      </c>
      <c r="C9" s="10" t="s">
        <v>13</v>
      </c>
      <c r="D9" s="10" t="s">
        <v>14</v>
      </c>
      <c r="E9" s="10" t="s">
        <v>27</v>
      </c>
      <c r="F9" s="10" t="s">
        <v>28</v>
      </c>
      <c r="G9" s="10">
        <v>1500</v>
      </c>
      <c r="H9" s="10">
        <v>0</v>
      </c>
      <c r="I9" s="10">
        <f>G9-H9</f>
        <v>1500</v>
      </c>
      <c r="J9" s="10"/>
      <c r="K9" s="10" t="s">
        <v>17</v>
      </c>
    </row>
    <row r="10" spans="1:11" s="1" customFormat="1" ht="118.5" customHeight="1">
      <c r="A10" s="9">
        <v>5</v>
      </c>
      <c r="B10" s="10" t="s">
        <v>29</v>
      </c>
      <c r="C10" s="10" t="s">
        <v>13</v>
      </c>
      <c r="D10" s="10" t="s">
        <v>14</v>
      </c>
      <c r="E10" s="10" t="s">
        <v>30</v>
      </c>
      <c r="F10" s="10" t="s">
        <v>28</v>
      </c>
      <c r="G10" s="10">
        <v>200</v>
      </c>
      <c r="H10" s="10">
        <v>113</v>
      </c>
      <c r="I10" s="10">
        <f>G10-H10</f>
        <v>87</v>
      </c>
      <c r="J10" s="10" t="s">
        <v>31</v>
      </c>
      <c r="K10" s="10" t="s">
        <v>17</v>
      </c>
    </row>
    <row r="11" spans="1:11" s="1" customFormat="1" ht="45" customHeight="1">
      <c r="A11" s="9">
        <v>6</v>
      </c>
      <c r="B11" s="10" t="s">
        <v>32</v>
      </c>
      <c r="C11" s="10" t="s">
        <v>13</v>
      </c>
      <c r="D11" s="10" t="s">
        <v>14</v>
      </c>
      <c r="E11" s="10" t="s">
        <v>33</v>
      </c>
      <c r="F11" s="10" t="s">
        <v>28</v>
      </c>
      <c r="G11" s="10">
        <v>30</v>
      </c>
      <c r="H11" s="10">
        <v>30</v>
      </c>
      <c r="I11" s="10">
        <f>G11-H11</f>
        <v>0</v>
      </c>
      <c r="J11" s="10" t="s">
        <v>34</v>
      </c>
      <c r="K11" s="10"/>
    </row>
    <row r="12" spans="1:11" s="1" customFormat="1" ht="59.1" customHeight="1">
      <c r="A12" s="9">
        <v>7</v>
      </c>
      <c r="B12" s="10" t="s">
        <v>35</v>
      </c>
      <c r="C12" s="10" t="s">
        <v>13</v>
      </c>
      <c r="D12" s="10" t="s">
        <v>14</v>
      </c>
      <c r="E12" s="10" t="s">
        <v>36</v>
      </c>
      <c r="F12" s="10" t="s">
        <v>28</v>
      </c>
      <c r="G12" s="10">
        <v>153</v>
      </c>
      <c r="H12" s="10">
        <v>153</v>
      </c>
      <c r="I12" s="10">
        <f>G12-H12</f>
        <v>0</v>
      </c>
      <c r="J12" s="10" t="s">
        <v>34</v>
      </c>
      <c r="K12" s="10"/>
    </row>
    <row r="13" spans="1:11" s="1" customFormat="1" ht="27.75" customHeight="1">
      <c r="A13" s="23" t="s">
        <v>37</v>
      </c>
      <c r="B13" s="24"/>
      <c r="C13" s="24"/>
      <c r="D13" s="24"/>
      <c r="E13" s="24"/>
      <c r="F13" s="24"/>
      <c r="G13" s="11">
        <f>SUM(G9:G12)</f>
        <v>1883</v>
      </c>
      <c r="H13" s="11">
        <f>SUM(H9:H12)</f>
        <v>296</v>
      </c>
      <c r="I13" s="11">
        <f>SUM(I9:I12)</f>
        <v>1587</v>
      </c>
      <c r="J13" s="15"/>
      <c r="K13" s="15"/>
    </row>
    <row r="14" spans="1:11" s="1" customFormat="1" ht="39" customHeight="1">
      <c r="A14" s="9">
        <v>8</v>
      </c>
      <c r="B14" s="10" t="s">
        <v>56</v>
      </c>
      <c r="C14" s="10" t="s">
        <v>13</v>
      </c>
      <c r="D14" s="10" t="s">
        <v>38</v>
      </c>
      <c r="E14" s="10" t="s">
        <v>39</v>
      </c>
      <c r="F14" s="10" t="s">
        <v>28</v>
      </c>
      <c r="G14" s="10">
        <v>40</v>
      </c>
      <c r="H14" s="10">
        <v>40</v>
      </c>
      <c r="I14" s="10">
        <f t="shared" ref="I14:I17" si="0">G14-H14</f>
        <v>0</v>
      </c>
      <c r="J14" s="10" t="s">
        <v>40</v>
      </c>
      <c r="K14" s="10"/>
    </row>
    <row r="15" spans="1:11" s="1" customFormat="1" ht="39" customHeight="1">
      <c r="A15" s="9">
        <v>9</v>
      </c>
      <c r="B15" s="10" t="s">
        <v>57</v>
      </c>
      <c r="C15" s="10" t="s">
        <v>13</v>
      </c>
      <c r="D15" s="10" t="s">
        <v>38</v>
      </c>
      <c r="E15" s="10" t="s">
        <v>41</v>
      </c>
      <c r="F15" s="10" t="s">
        <v>28</v>
      </c>
      <c r="G15" s="10">
        <v>30</v>
      </c>
      <c r="H15" s="10">
        <v>30</v>
      </c>
      <c r="I15" s="10">
        <f t="shared" si="0"/>
        <v>0</v>
      </c>
      <c r="J15" s="10" t="s">
        <v>40</v>
      </c>
      <c r="K15" s="10"/>
    </row>
    <row r="16" spans="1:11" s="1" customFormat="1" ht="39" customHeight="1">
      <c r="A16" s="9">
        <v>10</v>
      </c>
      <c r="B16" s="10" t="s">
        <v>42</v>
      </c>
      <c r="C16" s="10" t="s">
        <v>13</v>
      </c>
      <c r="D16" s="10" t="s">
        <v>38</v>
      </c>
      <c r="E16" s="10" t="s">
        <v>58</v>
      </c>
      <c r="F16" s="10" t="s">
        <v>28</v>
      </c>
      <c r="G16" s="10">
        <v>10</v>
      </c>
      <c r="H16" s="10">
        <v>10</v>
      </c>
      <c r="I16" s="10">
        <f t="shared" si="0"/>
        <v>0</v>
      </c>
      <c r="J16" s="10" t="s">
        <v>40</v>
      </c>
      <c r="K16" s="10"/>
    </row>
    <row r="17" spans="1:11" s="1" customFormat="1" ht="50.1" customHeight="1">
      <c r="A17" s="9">
        <v>11</v>
      </c>
      <c r="B17" s="10" t="s">
        <v>59</v>
      </c>
      <c r="C17" s="10" t="s">
        <v>13</v>
      </c>
      <c r="D17" s="10" t="s">
        <v>43</v>
      </c>
      <c r="E17" s="10" t="s">
        <v>60</v>
      </c>
      <c r="F17" s="10" t="s">
        <v>28</v>
      </c>
      <c r="G17" s="10">
        <v>48</v>
      </c>
      <c r="H17" s="10">
        <v>48</v>
      </c>
      <c r="I17" s="10">
        <f t="shared" si="0"/>
        <v>0</v>
      </c>
      <c r="J17" s="10" t="s">
        <v>44</v>
      </c>
      <c r="K17" s="10"/>
    </row>
    <row r="18" spans="1:11" s="1" customFormat="1" ht="27.75" customHeight="1">
      <c r="A18" s="22" t="s">
        <v>45</v>
      </c>
      <c r="B18" s="22"/>
      <c r="C18" s="22"/>
      <c r="D18" s="22"/>
      <c r="E18" s="22"/>
      <c r="F18" s="22"/>
      <c r="G18" s="11">
        <f t="shared" ref="G18:I18" si="1">SUM(G14:G17)</f>
        <v>128</v>
      </c>
      <c r="H18" s="11">
        <f t="shared" si="1"/>
        <v>128</v>
      </c>
      <c r="I18" s="11">
        <f t="shared" si="1"/>
        <v>0</v>
      </c>
      <c r="J18" s="15"/>
      <c r="K18" s="15"/>
    </row>
    <row r="19" spans="1:11" s="1" customFormat="1" ht="72.75" customHeight="1">
      <c r="A19" s="9">
        <v>12</v>
      </c>
      <c r="B19" s="10" t="s">
        <v>46</v>
      </c>
      <c r="C19" s="10" t="s">
        <v>13</v>
      </c>
      <c r="D19" s="10" t="s">
        <v>47</v>
      </c>
      <c r="E19" s="10" t="s">
        <v>48</v>
      </c>
      <c r="F19" s="10" t="s">
        <v>28</v>
      </c>
      <c r="G19" s="10">
        <v>372</v>
      </c>
      <c r="H19" s="10">
        <v>27</v>
      </c>
      <c r="I19" s="10">
        <f t="shared" ref="I19:I22" si="2">G19-H19</f>
        <v>345</v>
      </c>
      <c r="J19" s="10" t="s">
        <v>64</v>
      </c>
      <c r="K19" s="10" t="s">
        <v>17</v>
      </c>
    </row>
    <row r="20" spans="1:11" s="2" customFormat="1" ht="123.95" customHeight="1">
      <c r="A20" s="12">
        <v>13</v>
      </c>
      <c r="B20" s="13" t="s">
        <v>49</v>
      </c>
      <c r="C20" s="13" t="s">
        <v>13</v>
      </c>
      <c r="D20" s="13" t="s">
        <v>47</v>
      </c>
      <c r="E20" s="13" t="s">
        <v>50</v>
      </c>
      <c r="F20" s="10" t="s">
        <v>55</v>
      </c>
      <c r="G20" s="13">
        <v>280</v>
      </c>
      <c r="H20" s="13">
        <v>230.54</v>
      </c>
      <c r="I20" s="13">
        <f t="shared" si="2"/>
        <v>49.460000000000008</v>
      </c>
      <c r="J20" s="13" t="s">
        <v>51</v>
      </c>
      <c r="K20" s="13" t="s">
        <v>17</v>
      </c>
    </row>
    <row r="21" spans="1:11" s="1" customFormat="1" ht="56.1" customHeight="1">
      <c r="A21" s="9">
        <v>14</v>
      </c>
      <c r="B21" s="10" t="s">
        <v>61</v>
      </c>
      <c r="C21" s="10" t="s">
        <v>13</v>
      </c>
      <c r="D21" s="10" t="s">
        <v>14</v>
      </c>
      <c r="E21" s="10" t="s">
        <v>62</v>
      </c>
      <c r="F21" s="10" t="s">
        <v>28</v>
      </c>
      <c r="G21" s="10">
        <v>334</v>
      </c>
      <c r="H21" s="10">
        <v>0</v>
      </c>
      <c r="I21" s="10">
        <f t="shared" si="2"/>
        <v>334</v>
      </c>
      <c r="J21" s="10"/>
      <c r="K21" s="10" t="s">
        <v>17</v>
      </c>
    </row>
    <row r="22" spans="1:11" s="1" customFormat="1" ht="56.1" customHeight="1">
      <c r="A22" s="9">
        <v>15</v>
      </c>
      <c r="B22" s="10" t="s">
        <v>65</v>
      </c>
      <c r="C22" s="10" t="s">
        <v>13</v>
      </c>
      <c r="D22" s="10" t="s">
        <v>14</v>
      </c>
      <c r="E22" s="10" t="s">
        <v>63</v>
      </c>
      <c r="F22" s="10" t="s">
        <v>28</v>
      </c>
      <c r="G22" s="10">
        <v>275.94</v>
      </c>
      <c r="H22" s="10">
        <v>0</v>
      </c>
      <c r="I22" s="10">
        <f t="shared" si="2"/>
        <v>275.94</v>
      </c>
      <c r="J22" s="10"/>
      <c r="K22" s="10" t="s">
        <v>17</v>
      </c>
    </row>
    <row r="23" spans="1:11" s="1" customFormat="1" ht="27.75" customHeight="1">
      <c r="A23" s="22" t="s">
        <v>52</v>
      </c>
      <c r="B23" s="22"/>
      <c r="C23" s="22"/>
      <c r="D23" s="22"/>
      <c r="E23" s="22"/>
      <c r="F23" s="22"/>
      <c r="G23" s="11">
        <f>SUM(G19:G22)</f>
        <v>1261.94</v>
      </c>
      <c r="H23" s="11">
        <f>SUM(H19:H22)</f>
        <v>257.53999999999996</v>
      </c>
      <c r="I23" s="11">
        <f>SUM(I19:I22)</f>
        <v>1004.4000000000001</v>
      </c>
      <c r="J23" s="15"/>
      <c r="K23" s="15"/>
    </row>
    <row r="24" spans="1:11" s="1" customFormat="1" ht="27.75" customHeight="1">
      <c r="A24" s="17" t="s">
        <v>53</v>
      </c>
      <c r="B24" s="18"/>
      <c r="C24" s="18"/>
      <c r="D24" s="18"/>
      <c r="E24" s="18"/>
      <c r="F24" s="19"/>
      <c r="G24" s="14">
        <f t="shared" ref="G24" si="3">G8+G13+G23+G18</f>
        <v>3377.94</v>
      </c>
      <c r="H24" s="14">
        <f>H8+H13+H23+H18</f>
        <v>741.596</v>
      </c>
      <c r="I24" s="14">
        <f>I8+I13+I23+I18</f>
        <v>2636.3440000000001</v>
      </c>
      <c r="J24" s="16"/>
      <c r="K24" s="16"/>
    </row>
    <row r="25" spans="1:11" s="1" customFormat="1" ht="38.2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s="1" customFormat="1" ht="19.5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</row>
  </sheetData>
  <autoFilter ref="J2:J26">
    <extLst/>
  </autoFilter>
  <mergeCells count="7">
    <mergeCell ref="A24:F24"/>
    <mergeCell ref="A25:K25"/>
    <mergeCell ref="A2:K2"/>
    <mergeCell ref="A8:F8"/>
    <mergeCell ref="A13:F13"/>
    <mergeCell ref="A18:F18"/>
    <mergeCell ref="A23:F23"/>
  </mergeCells>
  <phoneticPr fontId="4" type="noConversion"/>
  <printOptions horizontalCentered="1"/>
  <pageMargins left="0.196527777777778" right="0.196527777777778" top="0.31458333333333299" bottom="0.196527777777778" header="0.31458333333333299" footer="0.31458333333333299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7" sqref="K17"/>
    </sheetView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安排表</vt:lpstr>
      <vt:lpstr>Sheet3</vt:lpstr>
      <vt:lpstr>安排表!Print_Titles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2019-09-05T03:10:18Z</cp:lastPrinted>
  <dcterms:created xsi:type="dcterms:W3CDTF">2006-09-16T00:00:00Z</dcterms:created>
  <dcterms:modified xsi:type="dcterms:W3CDTF">2019-09-05T03:10:28Z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