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17年\"/>
    </mc:Choice>
  </mc:AlternateContent>
  <bookViews>
    <workbookView xWindow="240" yWindow="375" windowWidth="21315" windowHeight="9345"/>
  </bookViews>
  <sheets>
    <sheet name="表1" sheetId="10" r:id="rId1"/>
    <sheet name="表2" sheetId="11" r:id="rId2"/>
    <sheet name="表3" sheetId="5" r:id="rId3"/>
    <sheet name="表4" sheetId="6" r:id="rId4"/>
    <sheet name="表5" sheetId="7" r:id="rId5"/>
    <sheet name="表6" sheetId="1" r:id="rId6"/>
    <sheet name="表7" sheetId="4" r:id="rId7"/>
    <sheet name="表8" sheetId="12" r:id="rId8"/>
    <sheet name="表9" sheetId="13" r:id="rId9"/>
    <sheet name="表10" sheetId="8" r:id="rId10"/>
    <sheet name="表11" sheetId="9" r:id="rId11"/>
  </sheets>
  <calcPr calcId="162913"/>
</workbook>
</file>

<file path=xl/calcChain.xml><?xml version="1.0" encoding="utf-8"?>
<calcChain xmlns="http://schemas.openxmlformats.org/spreadsheetml/2006/main">
  <c r="B7" i="9" l="1"/>
  <c r="C7" i="9"/>
  <c r="D7" i="9"/>
  <c r="D30" i="9"/>
  <c r="D27" i="9"/>
  <c r="D23" i="9"/>
  <c r="C23" i="9" s="1"/>
  <c r="B23" i="9" s="1"/>
  <c r="D8" i="9"/>
  <c r="C32" i="9"/>
  <c r="B32" i="9" s="1"/>
  <c r="C31" i="9"/>
  <c r="B31" i="9"/>
  <c r="C30" i="9"/>
  <c r="B30" i="9" s="1"/>
  <c r="C29" i="9"/>
  <c r="B29" i="9" s="1"/>
  <c r="C28" i="9"/>
  <c r="B28" i="9" s="1"/>
  <c r="C27" i="9"/>
  <c r="B27" i="9"/>
  <c r="C26" i="9"/>
  <c r="B26" i="9" s="1"/>
  <c r="C25" i="9"/>
  <c r="B25" i="9" s="1"/>
  <c r="C24" i="9"/>
  <c r="B24" i="9" s="1"/>
  <c r="C22" i="9"/>
  <c r="B22" i="9" s="1"/>
  <c r="C21" i="9"/>
  <c r="B21" i="9"/>
  <c r="C20" i="9"/>
  <c r="B20" i="9" s="1"/>
  <c r="C19" i="9"/>
  <c r="B19" i="9" s="1"/>
  <c r="C18" i="9"/>
  <c r="B18" i="9" s="1"/>
  <c r="C17" i="9"/>
  <c r="B17" i="9"/>
  <c r="B8" i="8"/>
  <c r="C8" i="8"/>
  <c r="D8" i="8"/>
  <c r="B42" i="8"/>
  <c r="B43" i="8"/>
  <c r="B44" i="8"/>
  <c r="B45" i="8"/>
  <c r="B46" i="8"/>
  <c r="B38" i="8"/>
  <c r="B39" i="8"/>
  <c r="B40" i="8"/>
  <c r="B41" i="8"/>
  <c r="C38" i="8"/>
  <c r="D38" i="8"/>
  <c r="B31" i="8"/>
  <c r="B32" i="8"/>
  <c r="B33" i="8"/>
  <c r="B34" i="8"/>
  <c r="B35" i="8"/>
  <c r="B36" i="8"/>
  <c r="B37" i="8"/>
  <c r="B29" i="8"/>
  <c r="B30" i="8"/>
  <c r="C29" i="8"/>
  <c r="D29" i="8"/>
  <c r="B22" i="8"/>
  <c r="B23" i="8"/>
  <c r="B24" i="8"/>
  <c r="B25" i="8"/>
  <c r="B26" i="8"/>
  <c r="B27" i="8"/>
  <c r="B28" i="8"/>
  <c r="B20" i="8"/>
  <c r="B21" i="8"/>
  <c r="C20" i="8"/>
  <c r="D20" i="8"/>
  <c r="B17" i="8"/>
  <c r="B18" i="8"/>
  <c r="B19" i="8"/>
  <c r="B9" i="8"/>
  <c r="B10" i="8"/>
  <c r="B11" i="8"/>
  <c r="B12" i="8"/>
  <c r="B13" i="8"/>
  <c r="B14" i="8"/>
  <c r="B15" i="8"/>
  <c r="B16" i="8"/>
  <c r="C9" i="8"/>
  <c r="D9" i="8"/>
  <c r="C6" i="1"/>
  <c r="B6" i="7"/>
  <c r="B7" i="7"/>
  <c r="D6" i="7"/>
  <c r="C6" i="7"/>
  <c r="D56" i="7"/>
  <c r="C56" i="7"/>
  <c r="B64" i="7"/>
  <c r="D63" i="7"/>
  <c r="D62" i="7" s="1"/>
  <c r="C63" i="7"/>
  <c r="C62" i="7" s="1"/>
  <c r="B61" i="7"/>
  <c r="D60" i="7"/>
  <c r="D59" i="7" s="1"/>
  <c r="C60" i="7"/>
  <c r="C59" i="7" s="1"/>
  <c r="B58" i="7"/>
  <c r="D57" i="7"/>
  <c r="C57" i="7"/>
  <c r="B55" i="7"/>
  <c r="D54" i="7"/>
  <c r="D53" i="7" s="1"/>
  <c r="C54" i="7"/>
  <c r="B54" i="7" s="1"/>
  <c r="B51" i="7"/>
  <c r="D50" i="7"/>
  <c r="C50" i="7"/>
  <c r="C49" i="7" s="1"/>
  <c r="B48" i="7"/>
  <c r="D47" i="7"/>
  <c r="C47" i="7"/>
  <c r="C46" i="7" s="1"/>
  <c r="B45" i="7"/>
  <c r="D44" i="7"/>
  <c r="D43" i="7" s="1"/>
  <c r="C44" i="7"/>
  <c r="B44" i="7" s="1"/>
  <c r="B42" i="7"/>
  <c r="D41" i="7"/>
  <c r="D40" i="7" s="1"/>
  <c r="C41" i="7"/>
  <c r="C40" i="7" s="1"/>
  <c r="B41" i="7"/>
  <c r="B38" i="7"/>
  <c r="D37" i="7"/>
  <c r="C37" i="7"/>
  <c r="C36" i="7" s="1"/>
  <c r="B35" i="7"/>
  <c r="D34" i="7"/>
  <c r="D33" i="7" s="1"/>
  <c r="C34" i="7"/>
  <c r="B32" i="7"/>
  <c r="D31" i="7"/>
  <c r="D30" i="7" s="1"/>
  <c r="C31" i="7"/>
  <c r="C30" i="7" s="1"/>
  <c r="B29" i="7"/>
  <c r="D28" i="7"/>
  <c r="D27" i="7" s="1"/>
  <c r="C28" i="7"/>
  <c r="C27" i="7" s="1"/>
  <c r="B34" i="7" l="1"/>
  <c r="B57" i="7"/>
  <c r="B60" i="7"/>
  <c r="B63" i="7"/>
  <c r="B31" i="7"/>
  <c r="B62" i="7"/>
  <c r="B50" i="7"/>
  <c r="D49" i="7"/>
  <c r="B49" i="7" s="1"/>
  <c r="B37" i="7"/>
  <c r="B47" i="7"/>
  <c r="B59" i="7"/>
  <c r="B56" i="7"/>
  <c r="B28" i="7"/>
  <c r="B27" i="7"/>
  <c r="B30" i="7"/>
  <c r="B36" i="7"/>
  <c r="B40" i="7"/>
  <c r="C33" i="7"/>
  <c r="B33" i="7" s="1"/>
  <c r="D36" i="7"/>
  <c r="D26" i="7" s="1"/>
  <c r="C43" i="7"/>
  <c r="B43" i="7" s="1"/>
  <c r="D46" i="7"/>
  <c r="B46" i="7" s="1"/>
  <c r="C53" i="7"/>
  <c r="D52" i="7" l="1"/>
  <c r="C39" i="7"/>
  <c r="D39" i="7"/>
  <c r="C52" i="7"/>
  <c r="B52" i="7" s="1"/>
  <c r="B53" i="7"/>
  <c r="C26" i="7"/>
  <c r="B26" i="7" s="1"/>
  <c r="B39" i="7" l="1"/>
  <c r="B25" i="7" l="1"/>
  <c r="D24" i="7"/>
  <c r="D23" i="7" s="1"/>
  <c r="C24" i="7"/>
  <c r="B24" i="7" s="1"/>
  <c r="C21" i="7"/>
  <c r="D18" i="7"/>
  <c r="D17" i="7" s="1"/>
  <c r="C18" i="7"/>
  <c r="D15" i="7"/>
  <c r="B18" i="7" l="1"/>
  <c r="C17" i="7"/>
  <c r="C23" i="7"/>
  <c r="B23" i="7" s="1"/>
  <c r="C9" i="7"/>
  <c r="C8" i="7" s="1"/>
  <c r="B11" i="7"/>
  <c r="D9" i="7"/>
  <c r="D8" i="7" s="1"/>
  <c r="B10" i="7"/>
  <c r="C13" i="7"/>
  <c r="D13" i="7"/>
  <c r="D12" i="7" s="1"/>
  <c r="B14" i="7"/>
  <c r="B13" i="7" l="1"/>
  <c r="B9" i="7"/>
  <c r="B8" i="12"/>
  <c r="B6" i="12"/>
  <c r="B11" i="11"/>
  <c r="B16" i="11" s="1"/>
  <c r="B22" i="11" s="1"/>
  <c r="B8" i="11"/>
  <c r="B5" i="11"/>
  <c r="D10" i="10"/>
  <c r="D16" i="10" s="1"/>
  <c r="B10" i="10"/>
  <c r="B16" i="10" s="1"/>
  <c r="D21" i="7"/>
  <c r="D20" i="7" s="1"/>
  <c r="D7" i="7" s="1"/>
  <c r="C20" i="7"/>
  <c r="B22" i="7"/>
  <c r="B19" i="7"/>
  <c r="B16" i="7"/>
  <c r="C9" i="9"/>
  <c r="B9" i="9" s="1"/>
  <c r="C10" i="9"/>
  <c r="B10" i="9" s="1"/>
  <c r="C11" i="9"/>
  <c r="B11" i="9" s="1"/>
  <c r="C12" i="9"/>
  <c r="B12" i="9" s="1"/>
  <c r="C13" i="9"/>
  <c r="B13" i="9" s="1"/>
  <c r="C14" i="9"/>
  <c r="B14" i="9" s="1"/>
  <c r="C15" i="9"/>
  <c r="B15" i="9" s="1"/>
  <c r="C16" i="9"/>
  <c r="B16" i="9" s="1"/>
  <c r="B8" i="9"/>
  <c r="C8" i="9"/>
  <c r="E7" i="9"/>
  <c r="F7" i="9"/>
  <c r="G7" i="9"/>
  <c r="H7" i="9"/>
  <c r="I7" i="9"/>
  <c r="B8" i="7" l="1"/>
  <c r="B17" i="7"/>
  <c r="B20" i="7"/>
  <c r="B21" i="7"/>
  <c r="E8" i="8"/>
  <c r="F8" i="8"/>
  <c r="G8" i="8"/>
  <c r="H8" i="8"/>
  <c r="C38" i="4"/>
  <c r="C30" i="4"/>
  <c r="C10" i="4"/>
  <c r="C7" i="4"/>
  <c r="C52" i="1"/>
  <c r="C47" i="1"/>
  <c r="C39" i="1"/>
  <c r="C37" i="1"/>
  <c r="C14" i="1"/>
  <c r="D10" i="6"/>
  <c r="B10" i="6"/>
  <c r="B11" i="5"/>
  <c r="B5" i="5"/>
  <c r="C6" i="4" l="1"/>
  <c r="B25" i="5"/>
  <c r="B31" i="5" s="1"/>
  <c r="C15" i="7"/>
  <c r="C12" i="7" s="1"/>
  <c r="C7" i="7" s="1"/>
  <c r="B15" i="7" l="1"/>
  <c r="B12" i="7"/>
</calcChain>
</file>

<file path=xl/sharedStrings.xml><?xml version="1.0" encoding="utf-8"?>
<sst xmlns="http://schemas.openxmlformats.org/spreadsheetml/2006/main" count="469" uniqueCount="344">
  <si>
    <t>表6</t>
  </si>
  <si>
    <t>政府子算支出经济分类</t>
  </si>
  <si>
    <t>部门预算支出经济科目</t>
  </si>
  <si>
    <t>[301]工资福利支出</t>
  </si>
  <si>
    <t xml:space="preserve"> [50201]办公经费</t>
    <phoneticPr fontId="2" type="noConversion"/>
  </si>
  <si>
    <t xml:space="preserve"> [30202]印刷费</t>
  </si>
  <si>
    <t xml:space="preserve"> [30204]手续费</t>
  </si>
  <si>
    <t xml:space="preserve"> [30205]水费</t>
  </si>
  <si>
    <t xml:space="preserve"> [30206]电费</t>
  </si>
  <si>
    <t xml:space="preserve"> [30207]邮电费</t>
  </si>
  <si>
    <t xml:space="preserve"> [30209]物业管理费</t>
  </si>
  <si>
    <t xml:space="preserve"> [30211]差旅费</t>
  </si>
  <si>
    <t xml:space="preserve"> [30228]工会经费</t>
    <phoneticPr fontId="2" type="noConversion"/>
  </si>
  <si>
    <t xml:space="preserve"> [30229]福利费</t>
    <phoneticPr fontId="2" type="noConversion"/>
  </si>
  <si>
    <t xml:space="preserve"> [30214]租赁费</t>
    <phoneticPr fontId="2" type="noConversion"/>
  </si>
  <si>
    <t xml:space="preserve"> [30215]会议费</t>
    <phoneticPr fontId="2" type="noConversion"/>
  </si>
  <si>
    <t xml:space="preserve"> [50202]会议费</t>
    <phoneticPr fontId="2" type="noConversion"/>
  </si>
  <si>
    <t xml:space="preserve"> [50203]培训费</t>
    <phoneticPr fontId="2" type="noConversion"/>
  </si>
  <si>
    <t xml:space="preserve"> [50206]公务接待费</t>
    <phoneticPr fontId="2" type="noConversion"/>
  </si>
  <si>
    <t xml:space="preserve"> [50207]因公出国（境）费用</t>
    <phoneticPr fontId="2" type="noConversion"/>
  </si>
  <si>
    <t xml:space="preserve"> [50208]公务车辆运行维护费</t>
    <phoneticPr fontId="2" type="noConversion"/>
  </si>
  <si>
    <t xml:space="preserve"> [30216]培训</t>
    <phoneticPr fontId="2" type="noConversion"/>
  </si>
  <si>
    <t xml:space="preserve"> [30203]咨询费</t>
    <phoneticPr fontId="2" type="noConversion"/>
  </si>
  <si>
    <t xml:space="preserve"> [30219]委托业务费</t>
    <phoneticPr fontId="2" type="noConversion"/>
  </si>
  <si>
    <t xml:space="preserve"> [30220]公务接待费</t>
    <phoneticPr fontId="2" type="noConversion"/>
  </si>
  <si>
    <t xml:space="preserve"> [30221]因公出国（境）费用</t>
    <phoneticPr fontId="2" type="noConversion"/>
  </si>
  <si>
    <t xml:space="preserve"> [30231]公务车辆运行维护费</t>
    <phoneticPr fontId="2" type="noConversion"/>
  </si>
  <si>
    <t xml:space="preserve"> [50209]维修(护)费</t>
    <phoneticPr fontId="2" type="noConversion"/>
  </si>
  <si>
    <t xml:space="preserve"> [30101]基本工姿</t>
  </si>
  <si>
    <t xml:space="preserve"> [30102]津贴补贴</t>
  </si>
  <si>
    <t xml:space="preserve"> [30103]奖金</t>
  </si>
  <si>
    <t xml:space="preserve"> [501]机关工资福利支出</t>
  </si>
  <si>
    <t xml:space="preserve"> [50101]工资奖金津补贴</t>
  </si>
  <si>
    <t xml:space="preserve"> [50102]社会保障缴费</t>
  </si>
  <si>
    <t xml:space="preserve"> [50103]住房公积金</t>
    <phoneticPr fontId="2" type="noConversion"/>
  </si>
  <si>
    <t xml:space="preserve"> [50199]其他工资福利支出</t>
    <phoneticPr fontId="2" type="noConversion"/>
  </si>
  <si>
    <t xml:space="preserve"> [30113]住房公积金</t>
    <phoneticPr fontId="2" type="noConversion"/>
  </si>
  <si>
    <t xml:space="preserve"> [30201]办公费</t>
    <phoneticPr fontId="2" type="noConversion"/>
  </si>
  <si>
    <t>[302]商品和服务支出</t>
    <phoneticPr fontId="2" type="noConversion"/>
  </si>
  <si>
    <t>[502]机关商品和服务支出</t>
    <phoneticPr fontId="2" type="noConversion"/>
  </si>
  <si>
    <t xml:space="preserve"> [30226]劳务费</t>
    <phoneticPr fontId="2" type="noConversion"/>
  </si>
  <si>
    <t xml:space="preserve"> [50205]委托业务费</t>
    <phoneticPr fontId="2" type="noConversion"/>
  </si>
  <si>
    <t xml:space="preserve"> [50299]其他商品和服务支出</t>
    <phoneticPr fontId="2" type="noConversion"/>
  </si>
  <si>
    <t xml:space="preserve"> [30213]维修(护)费</t>
    <phoneticPr fontId="2" type="noConversion"/>
  </si>
  <si>
    <t xml:space="preserve"> [30299]其他商品和服务支出</t>
    <phoneticPr fontId="2" type="noConversion"/>
  </si>
  <si>
    <t>[503]机关资本性支出(一)</t>
    <phoneticPr fontId="2" type="noConversion"/>
  </si>
  <si>
    <t>[310]资本性支出</t>
    <phoneticPr fontId="2" type="noConversion"/>
  </si>
  <si>
    <t xml:space="preserve"> [50306]设备购置</t>
    <phoneticPr fontId="2" type="noConversion"/>
  </si>
  <si>
    <t xml:space="preserve"> [31002]办公设备购置</t>
    <phoneticPr fontId="2" type="noConversion"/>
  </si>
  <si>
    <t>[505]对事业单位经常性补助</t>
    <phoneticPr fontId="2" type="noConversion"/>
  </si>
  <si>
    <t>[501]机关工资福利支出</t>
    <phoneticPr fontId="2" type="noConversion"/>
  </si>
  <si>
    <t xml:space="preserve"> [30106]伙食补助费</t>
    <phoneticPr fontId="2" type="noConversion"/>
  </si>
  <si>
    <t xml:space="preserve"> [30107]绩效工资</t>
    <phoneticPr fontId="2" type="noConversion"/>
  </si>
  <si>
    <t xml:space="preserve"> [30199]其他工资性福利支出</t>
    <phoneticPr fontId="2" type="noConversion"/>
  </si>
  <si>
    <t xml:space="preserve"> [50102]商品和服务支出</t>
    <phoneticPr fontId="2" type="noConversion"/>
  </si>
  <si>
    <t>[509]对个人和家庭的补助</t>
    <phoneticPr fontId="2" type="noConversion"/>
  </si>
  <si>
    <t>[303]对个人和家庭的补助</t>
    <phoneticPr fontId="2" type="noConversion"/>
  </si>
  <si>
    <t xml:space="preserve"> [50901]社会福利和救助</t>
    <phoneticPr fontId="2" type="noConversion"/>
  </si>
  <si>
    <t xml:space="preserve"> [30304]抚恤金</t>
    <phoneticPr fontId="2" type="noConversion"/>
  </si>
  <si>
    <t>部门预算支出经济分类</t>
    <phoneticPr fontId="2" type="noConversion"/>
  </si>
  <si>
    <t>政府预算支出经济分类</t>
    <phoneticPr fontId="2" type="noConversion"/>
  </si>
  <si>
    <t>单位：万元</t>
    <phoneticPr fontId="2" type="noConversion"/>
  </si>
  <si>
    <t>表7</t>
    <phoneticPr fontId="2" type="noConversion"/>
  </si>
  <si>
    <t xml:space="preserve"> [30305]生活补助</t>
    <phoneticPr fontId="2" type="noConversion"/>
  </si>
  <si>
    <t xml:space="preserve"> [30307]医疗费补助</t>
    <phoneticPr fontId="2" type="noConversion"/>
  </si>
  <si>
    <t xml:space="preserve"> [30309]奖励金</t>
    <phoneticPr fontId="2" type="noConversion"/>
  </si>
  <si>
    <t xml:space="preserve"> [50905]离退休费</t>
    <phoneticPr fontId="2" type="noConversion"/>
  </si>
  <si>
    <t xml:space="preserve"> [30301]离休费</t>
    <phoneticPr fontId="2" type="noConversion"/>
  </si>
  <si>
    <t xml:space="preserve"> [30302]退休费</t>
    <phoneticPr fontId="2" type="noConversion"/>
  </si>
  <si>
    <t xml:space="preserve"> [50999]其他对个人和家庭的补助</t>
    <phoneticPr fontId="2" type="noConversion"/>
  </si>
  <si>
    <t xml:space="preserve"> [30303]其他对个人和家庭的补助</t>
    <phoneticPr fontId="2" type="noConversion"/>
  </si>
  <si>
    <t>本年支出合计</t>
    <phoneticPr fontId="2" type="noConversion"/>
  </si>
  <si>
    <t>项目</t>
    <phoneticPr fontId="2" type="noConversion"/>
  </si>
  <si>
    <t>单位：万元</t>
    <phoneticPr fontId="2" type="noConversion"/>
  </si>
  <si>
    <t>支出总体情况表</t>
    <phoneticPr fontId="2" type="noConversion"/>
  </si>
  <si>
    <t>表3</t>
    <phoneticPr fontId="2" type="noConversion"/>
  </si>
  <si>
    <t>本年收入合计</t>
    <phoneticPr fontId="2" type="noConversion"/>
  </si>
  <si>
    <t>三、国有资本经营预算</t>
    <phoneticPr fontId="2" type="noConversion"/>
  </si>
  <si>
    <t>二、政府性基金预算</t>
    <phoneticPr fontId="2" type="noConversion"/>
  </si>
  <si>
    <t>一、一般公共预算</t>
    <phoneticPr fontId="2" type="noConversion"/>
  </si>
  <si>
    <t xml:space="preserve">财政拨款收支总体情况表 </t>
    <phoneticPr fontId="2" type="noConversion"/>
  </si>
  <si>
    <t>表4</t>
    <phoneticPr fontId="2" type="noConversion"/>
  </si>
  <si>
    <t>[201]一般公共服务支出</t>
    <phoneticPr fontId="2" type="noConversion"/>
  </si>
  <si>
    <t>项目支出</t>
    <phoneticPr fontId="2" type="noConversion"/>
  </si>
  <si>
    <t>其中：基本支出</t>
    <phoneticPr fontId="2" type="noConversion"/>
  </si>
  <si>
    <t>小计</t>
    <phoneticPr fontId="2" type="noConversion"/>
  </si>
  <si>
    <t>一般公共预算支出</t>
    <phoneticPr fontId="2" type="noConversion"/>
  </si>
  <si>
    <t>功能科目名称</t>
    <phoneticPr fontId="2" type="noConversion"/>
  </si>
  <si>
    <t>表5</t>
    <phoneticPr fontId="2" type="noConversion"/>
  </si>
  <si>
    <t>合计</t>
    <phoneticPr fontId="2" type="noConversion"/>
  </si>
  <si>
    <t>**</t>
    <phoneticPr fontId="2" type="noConversion"/>
  </si>
  <si>
    <t>国有资本经营预算</t>
    <phoneticPr fontId="2" type="noConversion"/>
  </si>
  <si>
    <t>政府性基金预算</t>
    <phoneticPr fontId="2" type="noConversion"/>
  </si>
  <si>
    <t>一般公共预算</t>
    <phoneticPr fontId="2" type="noConversion"/>
  </si>
  <si>
    <t>其他资金</t>
    <phoneticPr fontId="2" type="noConversion"/>
  </si>
  <si>
    <t>财政专户拨款</t>
    <phoneticPr fontId="2" type="noConversion"/>
  </si>
  <si>
    <t>财政拨款</t>
    <phoneticPr fontId="2" type="noConversion"/>
  </si>
  <si>
    <t>总计</t>
    <phoneticPr fontId="2" type="noConversion"/>
  </si>
  <si>
    <t>支出项目类别（资金使用单位）</t>
    <phoneticPr fontId="2" type="noConversion"/>
  </si>
  <si>
    <t>金额：万元</t>
    <phoneticPr fontId="2" type="noConversion"/>
  </si>
  <si>
    <t>表10</t>
    <phoneticPr fontId="2" type="noConversion"/>
  </si>
  <si>
    <t>绩效目标</t>
    <phoneticPr fontId="2" type="noConversion"/>
  </si>
  <si>
    <t>表11</t>
    <phoneticPr fontId="2" type="noConversion"/>
  </si>
  <si>
    <t xml:space="preserve"> [301]工资福利支出</t>
  </si>
  <si>
    <t xml:space="preserve">   [50199]其他工资福利支出</t>
  </si>
  <si>
    <t xml:space="preserve">   [30106]伙食补助费</t>
  </si>
  <si>
    <t xml:space="preserve">   [30199]其他工资福利支出</t>
  </si>
  <si>
    <t xml:space="preserve"> [502]机关商品服务支出</t>
  </si>
  <si>
    <t xml:space="preserve"> [302]商品服务支出</t>
  </si>
  <si>
    <t xml:space="preserve">   [50201]办公经费</t>
  </si>
  <si>
    <t xml:space="preserve">   [30201]办公费</t>
  </si>
  <si>
    <t xml:space="preserve">   [30202]印刷费</t>
  </si>
  <si>
    <t xml:space="preserve">   [30204]手续费</t>
  </si>
  <si>
    <t xml:space="preserve">   [30205]水费</t>
  </si>
  <si>
    <t xml:space="preserve">   [30206]电费</t>
  </si>
  <si>
    <t xml:space="preserve">   [30207]邮电费</t>
  </si>
  <si>
    <t xml:space="preserve">   [30209]物业管理费</t>
  </si>
  <si>
    <t xml:space="preserve">   [30211]差旅费</t>
  </si>
  <si>
    <t xml:space="preserve">   [30239]其他交通费用</t>
  </si>
  <si>
    <t xml:space="preserve">   [50202]会议费</t>
  </si>
  <si>
    <t xml:space="preserve">   [30215]会议费</t>
  </si>
  <si>
    <t xml:space="preserve">   [50203]培训费</t>
  </si>
  <si>
    <t xml:space="preserve">   [30216]培训费</t>
  </si>
  <si>
    <t xml:space="preserve">   [50205]委托业务费</t>
  </si>
  <si>
    <t xml:space="preserve">   [30203]咨询费</t>
  </si>
  <si>
    <t xml:space="preserve">   [30266]劳务费</t>
  </si>
  <si>
    <t xml:space="preserve">   [50206]公务接待费</t>
  </si>
  <si>
    <t xml:space="preserve">   [30217]公务接待费</t>
  </si>
  <si>
    <t xml:space="preserve">   [50208]公务用车运行维护费</t>
  </si>
  <si>
    <t xml:space="preserve">   [30231]公务用车运行维护费</t>
  </si>
  <si>
    <t xml:space="preserve">   [50209]维修（护）费</t>
  </si>
  <si>
    <t xml:space="preserve">   [30213]维修（护）费</t>
  </si>
  <si>
    <t xml:space="preserve">   [50299]其他商品和服务支出</t>
  </si>
  <si>
    <t xml:space="preserve">   [30299]其他商品和服务支出</t>
  </si>
  <si>
    <t xml:space="preserve"> [503]机关资本性支出（一）</t>
  </si>
  <si>
    <t xml:space="preserve"> [310]资本性支出</t>
  </si>
  <si>
    <t xml:space="preserve">   [50301]房屋建筑物构建</t>
  </si>
  <si>
    <t xml:space="preserve">   [31001]房屋建筑物构建</t>
  </si>
  <si>
    <t xml:space="preserve">   [50303]公务用车购置</t>
  </si>
  <si>
    <t xml:space="preserve">   [31013]公务用车购置</t>
  </si>
  <si>
    <t xml:space="preserve">   [50306]设备购置</t>
  </si>
  <si>
    <t xml:space="preserve">   [31002]办公设备购置</t>
  </si>
  <si>
    <t xml:space="preserve">   [31003]专用设备购置</t>
  </si>
  <si>
    <t xml:space="preserve">   [31007]信息网络及软件购置更新</t>
  </si>
  <si>
    <t xml:space="preserve">   [50307]大型修缮</t>
  </si>
  <si>
    <t xml:space="preserve">   [31006]大型修缮</t>
  </si>
  <si>
    <t xml:space="preserve">   [50399]其他资本性支出</t>
  </si>
  <si>
    <t xml:space="preserve">   [31099]其他资本性支出</t>
  </si>
  <si>
    <t xml:space="preserve"> [509]对个人和家庭的补助</t>
  </si>
  <si>
    <t xml:space="preserve"> [303]对个人和家庭的补助</t>
  </si>
  <si>
    <t xml:space="preserve">   [50901]社会福利和救助</t>
  </si>
  <si>
    <t xml:space="preserve">   [30307]医疗费补助</t>
  </si>
  <si>
    <t xml:space="preserve">   [50999]其他对个人和家庭的补助</t>
  </si>
  <si>
    <t xml:space="preserve">   [30399]其他对个人和家庭的补助</t>
  </si>
  <si>
    <t>一、基本支出</t>
    <phoneticPr fontId="2" type="noConversion"/>
  </si>
  <si>
    <t xml:space="preserve">  工资福利支出</t>
    <phoneticPr fontId="2" type="noConversion"/>
  </si>
  <si>
    <t xml:space="preserve">  一般商品和服务支出</t>
    <phoneticPr fontId="2" type="noConversion"/>
  </si>
  <si>
    <t xml:space="preserve">  对个人和家庭的补助</t>
    <phoneticPr fontId="2" type="noConversion"/>
  </si>
  <si>
    <t xml:space="preserve">  其他资本性支出等</t>
    <phoneticPr fontId="2" type="noConversion"/>
  </si>
  <si>
    <t xml:space="preserve">  日常运转类项目</t>
    <phoneticPr fontId="2" type="noConversion"/>
  </si>
  <si>
    <t xml:space="preserve">  政府购买服务类项目</t>
    <phoneticPr fontId="2" type="noConversion"/>
  </si>
  <si>
    <t xml:space="preserve">  其他类项目</t>
    <phoneticPr fontId="2" type="noConversion"/>
  </si>
  <si>
    <t xml:space="preserve">  科技研发类项目</t>
    <phoneticPr fontId="2" type="noConversion"/>
  </si>
  <si>
    <t xml:space="preserve">  基本建设类项目</t>
    <phoneticPr fontId="2" type="noConversion"/>
  </si>
  <si>
    <t xml:space="preserve">  补助企事业类项目</t>
    <phoneticPr fontId="2" type="noConversion"/>
  </si>
  <si>
    <t xml:space="preserve">  信息化运维类项目</t>
    <phoneticPr fontId="2" type="noConversion"/>
  </si>
  <si>
    <t xml:space="preserve">  专项业务类项目</t>
    <phoneticPr fontId="2" type="noConversion"/>
  </si>
  <si>
    <t xml:space="preserve">  因公出国（境）项目</t>
    <phoneticPr fontId="2" type="noConversion"/>
  </si>
  <si>
    <t xml:space="preserve">  信息系统建设类项目</t>
    <phoneticPr fontId="2" type="noConversion"/>
  </si>
  <si>
    <t>项   目</t>
    <phoneticPr fontId="2" type="noConversion"/>
  </si>
  <si>
    <t>二、项目支出</t>
    <phoneticPr fontId="2" type="noConversion"/>
  </si>
  <si>
    <t>三、事业单位经营支出</t>
    <phoneticPr fontId="2" type="noConversion"/>
  </si>
  <si>
    <t>四、对附属单位补助支出</t>
    <phoneticPr fontId="2" type="noConversion"/>
  </si>
  <si>
    <t>五、上缴上级支出</t>
    <phoneticPr fontId="2" type="noConversion"/>
  </si>
  <si>
    <t>六、结转下年</t>
    <phoneticPr fontId="2" type="noConversion"/>
  </si>
  <si>
    <t>支 出 总 计</t>
    <phoneticPr fontId="2" type="noConversion"/>
  </si>
  <si>
    <t>收    入</t>
    <phoneticPr fontId="2" type="noConversion"/>
  </si>
  <si>
    <t>支    出</t>
    <phoneticPr fontId="2" type="noConversion"/>
  </si>
  <si>
    <t>一般公共预算支出情况表（按功能分类科目）</t>
    <phoneticPr fontId="2" type="noConversion"/>
  </si>
  <si>
    <t>一般公共预算基本支出情况表(按支出经济分类科目)</t>
    <phoneticPr fontId="2" type="noConversion"/>
  </si>
  <si>
    <t>一般公共预算项目支出情况表（按支出经济分类科目）</t>
    <phoneticPr fontId="2" type="noConversion"/>
  </si>
  <si>
    <t>合    计</t>
    <phoneticPr fontId="2" type="noConversion"/>
  </si>
  <si>
    <t>合  计</t>
    <phoneticPr fontId="2" type="noConversion"/>
  </si>
  <si>
    <t>注：财政拨款收支情况包括一般公共预算、政府性基金预算、国有资本经营预算拨款收支情况</t>
    <phoneticPr fontId="16" type="noConversion"/>
  </si>
  <si>
    <t>支出总计</t>
    <phoneticPr fontId="16" type="noConversion"/>
  </si>
  <si>
    <t>收入总计</t>
    <phoneticPr fontId="16" type="noConversion"/>
  </si>
  <si>
    <t>六、用事业基金弥补收支总额</t>
    <phoneticPr fontId="16" type="noConversion"/>
  </si>
  <si>
    <t>五、上缴上级支出</t>
    <phoneticPr fontId="16" type="noConversion"/>
  </si>
  <si>
    <t>五、附属单位上缴收入</t>
    <phoneticPr fontId="16" type="noConversion"/>
  </si>
  <si>
    <t>四、对附属单位补助支出</t>
    <phoneticPr fontId="16" type="noConversion"/>
  </si>
  <si>
    <t>四、上级补助收入</t>
    <phoneticPr fontId="16" type="noConversion"/>
  </si>
  <si>
    <t>本年支出合计</t>
    <phoneticPr fontId="16" type="noConversion"/>
  </si>
  <si>
    <t>本年收入合计</t>
    <phoneticPr fontId="16" type="noConversion"/>
  </si>
  <si>
    <t>三、事业单位经营支出</t>
    <phoneticPr fontId="16" type="noConversion"/>
  </si>
  <si>
    <t>三、其他资金</t>
    <phoneticPr fontId="16" type="noConversion"/>
  </si>
  <si>
    <t>二、项目支出</t>
    <phoneticPr fontId="16" type="noConversion"/>
  </si>
  <si>
    <t>二、财政专户拨款</t>
    <phoneticPr fontId="16" type="noConversion"/>
  </si>
  <si>
    <t>一、基本支出</t>
    <phoneticPr fontId="16" type="noConversion"/>
  </si>
  <si>
    <t>一、财政拨款</t>
    <phoneticPr fontId="16" type="noConversion"/>
  </si>
  <si>
    <t>项目</t>
    <phoneticPr fontId="16" type="noConversion"/>
  </si>
  <si>
    <t>支   出</t>
    <phoneticPr fontId="16" type="noConversion"/>
  </si>
  <si>
    <t>收   入</t>
    <phoneticPr fontId="16" type="noConversion"/>
  </si>
  <si>
    <t>单位：万元</t>
    <phoneticPr fontId="16" type="noConversion"/>
  </si>
  <si>
    <t>收支总体情况表</t>
    <phoneticPr fontId="16" type="noConversion"/>
  </si>
  <si>
    <t>表1</t>
    <phoneticPr fontId="16" type="noConversion"/>
  </si>
  <si>
    <t>单位；万元</t>
    <phoneticPr fontId="16" type="noConversion"/>
  </si>
  <si>
    <t>收入总体情况表</t>
    <phoneticPr fontId="16" type="noConversion"/>
  </si>
  <si>
    <t>表2</t>
    <phoneticPr fontId="16" type="noConversion"/>
  </si>
  <si>
    <t xml:space="preserve">       （三）公务接待费支出</t>
    <phoneticPr fontId="16" type="noConversion"/>
  </si>
  <si>
    <t xml:space="preserve">           2.公务用车运行维护费</t>
    <phoneticPr fontId="16" type="noConversion"/>
  </si>
  <si>
    <t xml:space="preserve">           1.公务用车购置</t>
    <phoneticPr fontId="16" type="noConversion"/>
  </si>
  <si>
    <t xml:space="preserve">      （二）公务用车购置及运行维护支出</t>
    <phoneticPr fontId="16" type="noConversion"/>
  </si>
  <si>
    <t>其中：（一）因公出国（境）支出</t>
    <phoneticPr fontId="16" type="noConversion"/>
  </si>
  <si>
    <t>“三公”经费</t>
    <phoneticPr fontId="16" type="noConversion"/>
  </si>
  <si>
    <t>行政经费</t>
    <phoneticPr fontId="16" type="noConversion"/>
  </si>
  <si>
    <t>项    目</t>
    <phoneticPr fontId="16" type="noConversion"/>
  </si>
  <si>
    <t>一般公共预算安排的行政经费及“三公”经费预算表</t>
    <phoneticPr fontId="16" type="noConversion"/>
  </si>
  <si>
    <t>表8</t>
    <phoneticPr fontId="16" type="noConversion"/>
  </si>
  <si>
    <t>项目支出</t>
    <phoneticPr fontId="16" type="noConversion"/>
  </si>
  <si>
    <t>其中：基本支出</t>
    <phoneticPr fontId="16" type="noConversion"/>
  </si>
  <si>
    <t>小计</t>
    <phoneticPr fontId="16" type="noConversion"/>
  </si>
  <si>
    <t>政府性基金预算支出</t>
    <phoneticPr fontId="16" type="noConversion"/>
  </si>
  <si>
    <t>功能科目名称</t>
    <phoneticPr fontId="16" type="noConversion"/>
  </si>
  <si>
    <t>表9</t>
    <phoneticPr fontId="16" type="noConversion"/>
  </si>
  <si>
    <t>项目</t>
    <phoneticPr fontId="16" type="noConversion"/>
  </si>
  <si>
    <t>一、预算拨款</t>
    <phoneticPr fontId="16" type="noConversion"/>
  </si>
  <si>
    <t xml:space="preserve">  一般公共预算拨款</t>
    <phoneticPr fontId="16" type="noConversion"/>
  </si>
  <si>
    <t xml:space="preserve">  基金预算拨款</t>
    <phoneticPr fontId="16" type="noConversion"/>
  </si>
  <si>
    <t>二、财政专户拨款</t>
    <phoneticPr fontId="16" type="noConversion"/>
  </si>
  <si>
    <t xml:space="preserve">  教育收费</t>
    <phoneticPr fontId="16" type="noConversion"/>
  </si>
  <si>
    <t xml:space="preserve">  其他财政收入拨款</t>
    <phoneticPr fontId="16" type="noConversion"/>
  </si>
  <si>
    <t>三、其他资金</t>
    <phoneticPr fontId="16" type="noConversion"/>
  </si>
  <si>
    <t xml:space="preserve">  事业收入</t>
    <phoneticPr fontId="16" type="noConversion"/>
  </si>
  <si>
    <t xml:space="preserve">  事业单位经营收入</t>
    <phoneticPr fontId="16" type="noConversion"/>
  </si>
  <si>
    <t xml:space="preserve">  其他收入</t>
    <phoneticPr fontId="16" type="noConversion"/>
  </si>
  <si>
    <t>本 年 收 入 合 计</t>
    <phoneticPr fontId="16" type="noConversion"/>
  </si>
  <si>
    <t>四、上级补助收入</t>
    <phoneticPr fontId="16" type="noConversion"/>
  </si>
  <si>
    <t>五、附属单位上缴收入</t>
    <phoneticPr fontId="16" type="noConversion"/>
  </si>
  <si>
    <t>六、用事业基金弥补收支总额</t>
    <phoneticPr fontId="16" type="noConversion"/>
  </si>
  <si>
    <t>收 入 合 计</t>
    <phoneticPr fontId="16" type="noConversion"/>
  </si>
  <si>
    <t>注：如该部门无政府性基金安排的支出，则本表为空。同时按照财政部有关要求，以空表呈报省人代会审议。</t>
    <phoneticPr fontId="16" type="noConversion"/>
  </si>
  <si>
    <r>
      <t>注：
    1、行政经费包括:(1)基本支出。一是包括工资、津贴及奖金、医疗费、住房补贴等(不包括离退休支出,包括离退休人员管理机构的在职人员支出)基本支出;二是包括办公及印刷费、水电费、邮电费取暖费、交通费、差旅费、会议费、福利费、物业管理费、日常维修费、专用材料费、一般购置费等公用经费支出。(</t>
    </r>
    <r>
      <rPr>
        <b/>
        <sz val="12"/>
        <color rgb="FF0070C0"/>
        <rFont val="宋体"/>
        <family val="3"/>
        <charset val="134"/>
      </rPr>
      <t>非行政单位不纳入统计范围</t>
    </r>
    <r>
      <rPr>
        <sz val="12"/>
        <rFont val="宋体"/>
        <family val="3"/>
        <charset val="134"/>
      </rPr>
      <t>) 。 (2)一般行政管理项目支出。具体包括出国费、招待费、会议费、办公用房维修租賃、购置费(包括设备、计算机、车辆等)、干部培训费、执法部门办案费、信息网络运行维护费等。
    2、“三公”经费包括因公出国(境)经费、公务用车购置及运行维护费和公务接待费。其中:因公出国(境)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过桥过路费、保险费等支出；公务接待费指省直行政单位、事业单位按规定开支的各类公务接待(外宾接待)费用。</t>
    </r>
    <phoneticPr fontId="16" type="noConversion"/>
  </si>
  <si>
    <t>六、结转下年</t>
    <phoneticPr fontId="16" type="noConversion"/>
  </si>
  <si>
    <t>单位名称： 中国共产党南澳县委员会宣传部</t>
    <phoneticPr fontId="16" type="noConversion"/>
  </si>
  <si>
    <t>单位名称：中国共产党南澳县委员会宣传部</t>
    <phoneticPr fontId="16" type="noConversion"/>
  </si>
  <si>
    <t>单位名称：中国共产党南澳县委员会宣传部</t>
    <phoneticPr fontId="2" type="noConversion"/>
  </si>
  <si>
    <t>单位名称：中国共产党南澳县委员会宣传部</t>
    <phoneticPr fontId="2" type="noConversion"/>
  </si>
  <si>
    <t>单位名称：中国共产党南澳县委员会宣传部</t>
    <phoneticPr fontId="16" type="noConversion"/>
  </si>
  <si>
    <t xml:space="preserve"> [20133]宣传事务</t>
    <phoneticPr fontId="2" type="noConversion"/>
  </si>
  <si>
    <t xml:space="preserve">   [2013301]行政运行</t>
    <phoneticPr fontId="2" type="noConversion"/>
  </si>
  <si>
    <t xml:space="preserve">   [2013399]其他宣传事务支出</t>
    <phoneticPr fontId="2" type="noConversion"/>
  </si>
  <si>
    <t>[207]文化体育与传媒支出</t>
    <phoneticPr fontId="2" type="noConversion"/>
  </si>
  <si>
    <t xml:space="preserve"> [20701]文化</t>
    <phoneticPr fontId="2" type="noConversion"/>
  </si>
  <si>
    <t xml:space="preserve">   [2070107]艺术表演团体</t>
    <phoneticPr fontId="2" type="noConversion"/>
  </si>
  <si>
    <t xml:space="preserve">   [2070307]体育场馆</t>
    <phoneticPr fontId="2" type="noConversion"/>
  </si>
  <si>
    <t xml:space="preserve"> [20703]体育</t>
    <phoneticPr fontId="2" type="noConversion"/>
  </si>
  <si>
    <t xml:space="preserve"> [208]社会保障和就业支出</t>
    <phoneticPr fontId="2" type="noConversion"/>
  </si>
  <si>
    <t xml:space="preserve">  [20827]财政对其他社会保险基金的补助</t>
    <phoneticPr fontId="2" type="noConversion"/>
  </si>
  <si>
    <t xml:space="preserve">     [2082799]其他财政对社会保险基金的补助</t>
    <phoneticPr fontId="2" type="noConversion"/>
  </si>
  <si>
    <t xml:space="preserve">  [21011]行政事业单位医疗</t>
    <phoneticPr fontId="2" type="noConversion"/>
  </si>
  <si>
    <t xml:space="preserve">    [2101101]行政单位医疗</t>
    <phoneticPr fontId="2" type="noConversion"/>
  </si>
  <si>
    <t xml:space="preserve"> [210]医疗卫生与计划生育支出</t>
    <phoneticPr fontId="2" type="noConversion"/>
  </si>
  <si>
    <t xml:space="preserve"> [221]住房保障支出</t>
    <phoneticPr fontId="2" type="noConversion"/>
  </si>
  <si>
    <t xml:space="preserve">  [21002]住房改革支出</t>
    <phoneticPr fontId="2" type="noConversion"/>
  </si>
  <si>
    <t xml:space="preserve">    [2100201]住房公积金</t>
    <phoneticPr fontId="2" type="noConversion"/>
  </si>
  <si>
    <t>2017年部门预算项目支出及其他支出预算表</t>
    <phoneticPr fontId="2" type="noConversion"/>
  </si>
  <si>
    <t>2017年部门预算基本支出预算表</t>
    <phoneticPr fontId="2" type="noConversion"/>
  </si>
  <si>
    <r>
      <t>2017</t>
    </r>
    <r>
      <rPr>
        <b/>
        <sz val="14"/>
        <rFont val="宋体"/>
        <charset val="134"/>
      </rPr>
      <t>年政府性基金预算支出情况表</t>
    </r>
    <phoneticPr fontId="16" type="noConversion"/>
  </si>
  <si>
    <t>2017年预算</t>
    <phoneticPr fontId="2" type="noConversion"/>
  </si>
  <si>
    <t>2017年预算</t>
    <phoneticPr fontId="2" type="noConversion"/>
  </si>
  <si>
    <t>2017年预算</t>
    <phoneticPr fontId="2" type="noConversion"/>
  </si>
  <si>
    <t>2017年预算</t>
    <phoneticPr fontId="2" type="noConversion"/>
  </si>
  <si>
    <t>2017年预算</t>
    <phoneticPr fontId="2" type="noConversion"/>
  </si>
  <si>
    <t>2017年预算</t>
    <phoneticPr fontId="16" type="noConversion"/>
  </si>
  <si>
    <t>2017年预算</t>
    <phoneticPr fontId="16" type="noConversion"/>
  </si>
  <si>
    <t>2017年预算</t>
    <phoneticPr fontId="16" type="noConversion"/>
  </si>
  <si>
    <t>宣传部</t>
    <phoneticPr fontId="2" type="noConversion"/>
  </si>
  <si>
    <t>合计</t>
    <phoneticPr fontId="2" type="noConversion"/>
  </si>
  <si>
    <t xml:space="preserve">     [2100201]住房公积金</t>
    <phoneticPr fontId="2" type="noConversion"/>
  </si>
  <si>
    <t>南澳县海防史博物馆</t>
    <phoneticPr fontId="2" type="noConversion"/>
  </si>
  <si>
    <t xml:space="preserve">  [20702]文物</t>
    <phoneticPr fontId="2" type="noConversion"/>
  </si>
  <si>
    <t xml:space="preserve">     [2070205]博物馆</t>
    <phoneticPr fontId="2" type="noConversion"/>
  </si>
  <si>
    <t xml:space="preserve"> [208]社会保障和就业支出</t>
    <phoneticPr fontId="2" type="noConversion"/>
  </si>
  <si>
    <t xml:space="preserve">  [20827]财政对其他社会保险基金的补助</t>
    <phoneticPr fontId="2" type="noConversion"/>
  </si>
  <si>
    <t xml:space="preserve">     [2082799]其他财政对社会保险基金的补助</t>
    <phoneticPr fontId="2" type="noConversion"/>
  </si>
  <si>
    <t xml:space="preserve"> [210]医疗卫生与计划生育支出</t>
    <phoneticPr fontId="2" type="noConversion"/>
  </si>
  <si>
    <t xml:space="preserve">  [21011]行政事业单位医疗</t>
    <phoneticPr fontId="2" type="noConversion"/>
  </si>
  <si>
    <t xml:space="preserve">    [2101102]事业单位医疗</t>
    <phoneticPr fontId="2" type="noConversion"/>
  </si>
  <si>
    <t xml:space="preserve"> [221]住房保障支出</t>
    <phoneticPr fontId="2" type="noConversion"/>
  </si>
  <si>
    <t xml:space="preserve">  [21002]住房改革支出</t>
    <phoneticPr fontId="2" type="noConversion"/>
  </si>
  <si>
    <t>图书馆</t>
    <phoneticPr fontId="2" type="noConversion"/>
  </si>
  <si>
    <t xml:space="preserve">  [20701]文化</t>
    <phoneticPr fontId="2" type="noConversion"/>
  </si>
  <si>
    <t xml:space="preserve">      [2070104]图书馆</t>
    <phoneticPr fontId="2" type="noConversion"/>
  </si>
  <si>
    <t xml:space="preserve">    [2100201]住房公积金</t>
    <phoneticPr fontId="2" type="noConversion"/>
  </si>
  <si>
    <t>文化馆</t>
    <phoneticPr fontId="2" type="noConversion"/>
  </si>
  <si>
    <t>[207]文化体育与传媒支出</t>
    <phoneticPr fontId="2" type="noConversion"/>
  </si>
  <si>
    <t xml:space="preserve">      [2070105]文化展示及纪念机构</t>
    <phoneticPr fontId="2" type="noConversion"/>
  </si>
  <si>
    <t xml:space="preserve"> [30112]其他社会保障缴费</t>
    <phoneticPr fontId="2" type="noConversion"/>
  </si>
  <si>
    <t xml:space="preserve"> [30199]其他工资福利支出</t>
    <phoneticPr fontId="2" type="noConversion"/>
  </si>
  <si>
    <t xml:space="preserve"> [30239]其他交通费用</t>
    <phoneticPr fontId="2" type="noConversion"/>
  </si>
  <si>
    <t xml:space="preserve"> [50101]工资奖金津补贴</t>
    <phoneticPr fontId="2" type="noConversion"/>
  </si>
  <si>
    <t>[301]工资福利支出</t>
    <phoneticPr fontId="2" type="noConversion"/>
  </si>
  <si>
    <t xml:space="preserve"> [50102]商品和服务支出</t>
    <phoneticPr fontId="2" type="noConversion"/>
  </si>
  <si>
    <t xml:space="preserve"> [30206]电费</t>
    <phoneticPr fontId="2" type="noConversion"/>
  </si>
  <si>
    <t xml:space="preserve"> [30205]水费</t>
    <phoneticPr fontId="2" type="noConversion"/>
  </si>
  <si>
    <t xml:space="preserve">   [30218]专用材料费</t>
    <phoneticPr fontId="2" type="noConversion"/>
  </si>
  <si>
    <t>中国共产党南澳县委员会宣传部</t>
  </si>
  <si>
    <t xml:space="preserve">    基本工资</t>
  </si>
  <si>
    <t xml:space="preserve">    津贴补贴</t>
  </si>
  <si>
    <t xml:space="preserve">    节日补贴</t>
  </si>
  <si>
    <t xml:space="preserve">    公车改革补贴</t>
  </si>
  <si>
    <t xml:space="preserve">    医保</t>
  </si>
  <si>
    <t xml:space="preserve">    其他社会保障缴费</t>
  </si>
  <si>
    <t xml:space="preserve">    住房公积金</t>
  </si>
  <si>
    <t xml:space="preserve">    遗属供养</t>
  </si>
  <si>
    <t xml:space="preserve">    离（退）休费</t>
  </si>
  <si>
    <t xml:space="preserve">    公用经费</t>
  </si>
  <si>
    <t>南澳县海防史博物馆</t>
  </si>
  <si>
    <t>南澳县图书馆</t>
  </si>
  <si>
    <t>南澳县文化馆</t>
  </si>
  <si>
    <t>节日文化活动经费</t>
  </si>
  <si>
    <t>对外宣传经费</t>
  </si>
  <si>
    <t>文管和精神文明经费</t>
  </si>
  <si>
    <t>文艺经费</t>
  </si>
  <si>
    <t>文物保护经费</t>
  </si>
  <si>
    <t>全国可移动文物普查经费</t>
  </si>
  <si>
    <t>文物普查经费</t>
  </si>
  <si>
    <t>文联工作经费</t>
  </si>
  <si>
    <t>群众体育活动</t>
  </si>
  <si>
    <t>创文强管经费</t>
  </si>
  <si>
    <t>其他宣传经费</t>
  </si>
  <si>
    <t>剧团改制后事业退休人员生活保障经费</t>
  </si>
  <si>
    <t>全民健身广场管理费用</t>
  </si>
  <si>
    <t>海岛艺术团经费</t>
  </si>
  <si>
    <t>展室、灯光、书画等文化活动经费</t>
  </si>
  <si>
    <t>文艺刊物经费</t>
  </si>
  <si>
    <t>非遗管理经费</t>
  </si>
  <si>
    <t>流动图书馆及购书经费</t>
  </si>
  <si>
    <t>灯光展览经费</t>
  </si>
  <si>
    <t>文物处理、收藏及调查经费</t>
  </si>
  <si>
    <t>南澳1号保护经费</t>
  </si>
  <si>
    <t>南澳县文化馆</t>
    <phoneticPr fontId="2" type="noConversion"/>
  </si>
  <si>
    <t>南澳县图书馆</t>
    <phoneticPr fontId="2" type="noConversion"/>
  </si>
  <si>
    <t>南澳县海防史博物馆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</si>
</sst>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2"/>
      <color rgb="FFFF0000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4"/>
      <name val="宋体"/>
      <family val="3"/>
      <charset val="134"/>
      <scheme val="major"/>
    </font>
    <font>
      <sz val="12"/>
      <color rgb="FFFF0000"/>
      <name val="宋体"/>
      <family val="3"/>
      <charset val="134"/>
      <scheme val="major"/>
    </font>
    <font>
      <b/>
      <sz val="12"/>
      <color rgb="FF0070C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0"/>
  </cellStyleXfs>
  <cellXfs count="10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>
      <alignment vertical="center"/>
    </xf>
    <xf numFmtId="43" fontId="0" fillId="2" borderId="1" xfId="1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3" fontId="8" fillId="0" borderId="1" xfId="1" applyFont="1" applyBorder="1">
      <alignment vertical="center"/>
    </xf>
    <xf numFmtId="43" fontId="8" fillId="2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43" fontId="5" fillId="2" borderId="2" xfId="1" applyFont="1" applyFill="1" applyBorder="1">
      <alignment vertical="center"/>
    </xf>
    <xf numFmtId="43" fontId="0" fillId="3" borderId="1" xfId="1" applyFont="1" applyFill="1" applyBorder="1">
      <alignment vertical="center"/>
    </xf>
    <xf numFmtId="43" fontId="0" fillId="4" borderId="1" xfId="1" applyFont="1" applyFill="1" applyBorder="1">
      <alignment vertical="center"/>
    </xf>
    <xf numFmtId="0" fontId="13" fillId="0" borderId="0" xfId="2"/>
    <xf numFmtId="0" fontId="14" fillId="0" borderId="0" xfId="2" applyFont="1"/>
    <xf numFmtId="0" fontId="15" fillId="0" borderId="0" xfId="2" applyFont="1"/>
    <xf numFmtId="0" fontId="15" fillId="0" borderId="0" xfId="2" applyFont="1" applyAlignment="1">
      <alignment horizontal="right" vertical="center"/>
    </xf>
    <xf numFmtId="0" fontId="14" fillId="0" borderId="0" xfId="2" applyFont="1" applyAlignment="1">
      <alignment horizontal="right"/>
    </xf>
    <xf numFmtId="0" fontId="14" fillId="0" borderId="0" xfId="2" applyFont="1" applyAlignment="1">
      <alignment horizontal="right" vertical="center"/>
    </xf>
    <xf numFmtId="0" fontId="15" fillId="0" borderId="0" xfId="2" applyFont="1" applyFill="1" applyBorder="1" applyAlignment="1">
      <alignment vertical="center"/>
    </xf>
    <xf numFmtId="0" fontId="13" fillId="0" borderId="0" xfId="2" applyFont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left" vertical="top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19" fillId="0" borderId="0" xfId="2" applyFont="1"/>
    <xf numFmtId="0" fontId="19" fillId="0" borderId="1" xfId="2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43" fontId="19" fillId="0" borderId="1" xfId="1" applyFont="1" applyBorder="1" applyAlignment="1">
      <alignment vertical="center"/>
    </xf>
    <xf numFmtId="43" fontId="19" fillId="2" borderId="1" xfId="1" applyFont="1" applyFill="1" applyBorder="1" applyAlignment="1">
      <alignment vertical="center"/>
    </xf>
    <xf numFmtId="0" fontId="20" fillId="0" borderId="0" xfId="2" applyFont="1"/>
    <xf numFmtId="0" fontId="20" fillId="0" borderId="0" xfId="2" applyFont="1" applyAlignment="1">
      <alignment horizontal="right"/>
    </xf>
    <xf numFmtId="0" fontId="21" fillId="0" borderId="0" xfId="2" applyFont="1" applyAlignment="1">
      <alignment horizontal="right"/>
    </xf>
    <xf numFmtId="0" fontId="21" fillId="0" borderId="0" xfId="2" applyFont="1"/>
    <xf numFmtId="0" fontId="21" fillId="0" borderId="0" xfId="2" applyFont="1" applyAlignment="1">
      <alignment vertical="center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43" fontId="21" fillId="2" borderId="1" xfId="1" applyFont="1" applyFill="1" applyBorder="1" applyAlignment="1">
      <alignment vertical="center"/>
    </xf>
    <xf numFmtId="0" fontId="23" fillId="0" borderId="0" xfId="2" applyFont="1" applyAlignment="1">
      <alignment vertical="center"/>
    </xf>
    <xf numFmtId="43" fontId="19" fillId="0" borderId="1" xfId="1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/>
    </xf>
    <xf numFmtId="43" fontId="19" fillId="2" borderId="1" xfId="1" applyFont="1" applyFill="1" applyBorder="1" applyAlignment="1">
      <alignment horizontal="left" vertical="center"/>
    </xf>
    <xf numFmtId="43" fontId="19" fillId="0" borderId="1" xfId="1" applyFont="1" applyBorder="1" applyAlignment="1">
      <alignment horizontal="left" vertical="center"/>
    </xf>
    <xf numFmtId="43" fontId="19" fillId="2" borderId="1" xfId="1" applyFont="1" applyFill="1" applyBorder="1" applyAlignment="1"/>
    <xf numFmtId="0" fontId="19" fillId="0" borderId="0" xfId="2" applyFont="1" applyAlignment="1">
      <alignment horizontal="left" vertical="top" wrapText="1"/>
    </xf>
    <xf numFmtId="0" fontId="19" fillId="0" borderId="0" xfId="2" applyFont="1" applyAlignment="1">
      <alignment horizontal="right"/>
    </xf>
    <xf numFmtId="0" fontId="19" fillId="0" borderId="1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vertical="center"/>
    </xf>
    <xf numFmtId="0" fontId="25" fillId="0" borderId="0" xfId="2" applyFont="1" applyAlignment="1">
      <alignment horizontal="left" vertical="center"/>
    </xf>
    <xf numFmtId="0" fontId="26" fillId="0" borderId="0" xfId="2" applyFont="1" applyFill="1" applyBorder="1" applyAlignment="1">
      <alignment vertical="center"/>
    </xf>
    <xf numFmtId="0" fontId="22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3" fillId="0" borderId="5" xfId="2" applyFont="1" applyBorder="1" applyAlignment="1">
      <alignment vertical="center"/>
    </xf>
    <xf numFmtId="0" fontId="23" fillId="0" borderId="6" xfId="2" applyFont="1" applyBorder="1" applyAlignment="1">
      <alignment vertical="center"/>
    </xf>
    <xf numFmtId="0" fontId="23" fillId="0" borderId="7" xfId="2" applyFont="1" applyBorder="1" applyAlignment="1">
      <alignment vertical="center"/>
    </xf>
    <xf numFmtId="0" fontId="17" fillId="0" borderId="0" xfId="2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2" applyFont="1" applyAlignment="1">
      <alignment horizontal="left" vertical="top" wrapText="1"/>
    </xf>
    <xf numFmtId="0" fontId="17" fillId="0" borderId="0" xfId="2" applyFont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0" fillId="5" borderId="1" xfId="1" applyFont="1" applyFill="1" applyBorder="1">
      <alignment vertical="center"/>
    </xf>
    <xf numFmtId="43" fontId="5" fillId="0" borderId="2" xfId="0" applyNumberFormat="1" applyFont="1" applyBorder="1" applyAlignment="1">
      <alignment horizontal="center" vertical="center"/>
    </xf>
    <xf numFmtId="43" fontId="5" fillId="5" borderId="2" xfId="1" applyFont="1" applyFill="1" applyBorder="1">
      <alignment vertical="center"/>
    </xf>
    <xf numFmtId="0" fontId="28" fillId="0" borderId="1" xfId="0" applyNumberFormat="1" applyFont="1" applyFill="1" applyBorder="1" applyAlignment="1" applyProtection="1">
      <alignment horizontal="center" vertical="center" wrapText="1"/>
    </xf>
    <xf numFmtId="43" fontId="28" fillId="0" borderId="1" xfId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115" zoomScaleNormal="115" workbookViewId="0">
      <selection activeCell="E10" sqref="E10"/>
    </sheetView>
  </sheetViews>
  <sheetFormatPr defaultRowHeight="14.25" x14ac:dyDescent="0.15"/>
  <cols>
    <col min="1" max="1" width="29.375" style="54" customWidth="1"/>
    <col min="2" max="2" width="21.5" style="54" customWidth="1"/>
    <col min="3" max="3" width="26.25" style="54" customWidth="1"/>
    <col min="4" max="4" width="21.5" style="54" customWidth="1"/>
    <col min="5" max="5" width="18.875" style="57" customWidth="1"/>
    <col min="6" max="16384" width="9" style="57"/>
  </cols>
  <sheetData>
    <row r="1" spans="1:5" x14ac:dyDescent="0.15">
      <c r="D1" s="55" t="s">
        <v>204</v>
      </c>
      <c r="E1" s="56"/>
    </row>
    <row r="2" spans="1:5" ht="21.75" customHeight="1" x14ac:dyDescent="0.15">
      <c r="A2" s="76" t="s">
        <v>203</v>
      </c>
      <c r="B2" s="76"/>
      <c r="C2" s="76"/>
      <c r="D2" s="76"/>
    </row>
    <row r="3" spans="1:5" ht="21.75" customHeight="1" x14ac:dyDescent="0.15">
      <c r="A3" s="58" t="s">
        <v>243</v>
      </c>
      <c r="B3" s="58"/>
      <c r="C3" s="58"/>
      <c r="D3" s="59" t="s">
        <v>202</v>
      </c>
    </row>
    <row r="4" spans="1:5" ht="21.75" customHeight="1" x14ac:dyDescent="0.15">
      <c r="A4" s="77" t="s">
        <v>201</v>
      </c>
      <c r="B4" s="77"/>
      <c r="C4" s="77" t="s">
        <v>200</v>
      </c>
      <c r="D4" s="77"/>
    </row>
    <row r="5" spans="1:5" ht="21.75" customHeight="1" x14ac:dyDescent="0.15">
      <c r="A5" s="60" t="s">
        <v>199</v>
      </c>
      <c r="B5" s="60" t="s">
        <v>274</v>
      </c>
      <c r="C5" s="60" t="s">
        <v>199</v>
      </c>
      <c r="D5" s="60" t="s">
        <v>275</v>
      </c>
    </row>
    <row r="6" spans="1:5" ht="21.75" customHeight="1" x14ac:dyDescent="0.15">
      <c r="A6" s="61" t="s">
        <v>198</v>
      </c>
      <c r="B6" s="62">
        <v>760.13</v>
      </c>
      <c r="C6" s="61" t="s">
        <v>197</v>
      </c>
      <c r="D6" s="62">
        <v>447.83</v>
      </c>
    </row>
    <row r="7" spans="1:5" ht="21.75" customHeight="1" x14ac:dyDescent="0.15">
      <c r="A7" s="61" t="s">
        <v>196</v>
      </c>
      <c r="B7" s="62"/>
      <c r="C7" s="61" t="s">
        <v>195</v>
      </c>
      <c r="D7" s="62">
        <v>312.3</v>
      </c>
    </row>
    <row r="8" spans="1:5" ht="21.75" customHeight="1" x14ac:dyDescent="0.15">
      <c r="A8" s="61" t="s">
        <v>194</v>
      </c>
      <c r="B8" s="62"/>
      <c r="C8" s="61" t="s">
        <v>193</v>
      </c>
      <c r="D8" s="62"/>
    </row>
    <row r="9" spans="1:5" ht="21.75" customHeight="1" x14ac:dyDescent="0.15">
      <c r="A9" s="61"/>
      <c r="B9" s="62"/>
      <c r="C9" s="61"/>
      <c r="D9" s="62"/>
    </row>
    <row r="10" spans="1:5" ht="21.75" customHeight="1" x14ac:dyDescent="0.15">
      <c r="A10" s="60" t="s">
        <v>192</v>
      </c>
      <c r="B10" s="63">
        <f>SUM(B6:B9)</f>
        <v>760.13</v>
      </c>
      <c r="C10" s="60" t="s">
        <v>191</v>
      </c>
      <c r="D10" s="63">
        <f>SUM(D6:D9)</f>
        <v>760.13</v>
      </c>
    </row>
    <row r="11" spans="1:5" ht="21.75" customHeight="1" x14ac:dyDescent="0.15">
      <c r="A11" s="61"/>
      <c r="B11" s="62"/>
      <c r="C11" s="61"/>
      <c r="D11" s="62"/>
    </row>
    <row r="12" spans="1:5" ht="21.75" customHeight="1" x14ac:dyDescent="0.15">
      <c r="A12" s="61" t="s">
        <v>190</v>
      </c>
      <c r="B12" s="62"/>
      <c r="C12" s="61" t="s">
        <v>189</v>
      </c>
      <c r="D12" s="62"/>
    </row>
    <row r="13" spans="1:5" ht="21.75" customHeight="1" x14ac:dyDescent="0.15">
      <c r="A13" s="61" t="s">
        <v>188</v>
      </c>
      <c r="B13" s="62"/>
      <c r="C13" s="61" t="s">
        <v>187</v>
      </c>
      <c r="D13" s="62"/>
    </row>
    <row r="14" spans="1:5" ht="21.75" customHeight="1" x14ac:dyDescent="0.15">
      <c r="A14" s="61" t="s">
        <v>186</v>
      </c>
      <c r="B14" s="62"/>
      <c r="C14" s="61" t="s">
        <v>242</v>
      </c>
      <c r="D14" s="62"/>
    </row>
    <row r="15" spans="1:5" ht="21.75" customHeight="1" x14ac:dyDescent="0.15">
      <c r="A15" s="61"/>
      <c r="B15" s="62"/>
      <c r="C15" s="61"/>
      <c r="D15" s="62"/>
    </row>
    <row r="16" spans="1:5" ht="21.75" customHeight="1" x14ac:dyDescent="0.15">
      <c r="A16" s="60" t="s">
        <v>185</v>
      </c>
      <c r="B16" s="63">
        <f>SUM(B10:B15)</f>
        <v>760.13</v>
      </c>
      <c r="C16" s="60" t="s">
        <v>184</v>
      </c>
      <c r="D16" s="63">
        <f>SUM(D10:D15)</f>
        <v>760.13</v>
      </c>
    </row>
    <row r="17" spans="1:4" s="64" customFormat="1" ht="21.75" customHeight="1" x14ac:dyDescent="0.15">
      <c r="A17" s="78" t="s">
        <v>183</v>
      </c>
      <c r="B17" s="79"/>
      <c r="C17" s="79"/>
      <c r="D17" s="80"/>
    </row>
  </sheetData>
  <mergeCells count="4">
    <mergeCell ref="A2:D2"/>
    <mergeCell ref="A4:B4"/>
    <mergeCell ref="C4:D4"/>
    <mergeCell ref="A17:D1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5"/>
  <sheetViews>
    <sheetView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C12" sqref="C12"/>
    </sheetView>
  </sheetViews>
  <sheetFormatPr defaultRowHeight="13.5" x14ac:dyDescent="0.15"/>
  <cols>
    <col min="1" max="1" width="27.125" customWidth="1"/>
    <col min="2" max="5" width="14.625" customWidth="1"/>
    <col min="6" max="6" width="16.75" customWidth="1"/>
    <col min="7" max="8" width="14.625" customWidth="1"/>
  </cols>
  <sheetData>
    <row r="1" spans="1:8" ht="24" customHeight="1" x14ac:dyDescent="0.15">
      <c r="A1" s="8"/>
      <c r="B1" s="8"/>
      <c r="C1" s="8"/>
      <c r="D1" s="8"/>
      <c r="E1" s="8"/>
      <c r="F1" s="8"/>
      <c r="G1" s="8"/>
      <c r="H1" s="14" t="s">
        <v>100</v>
      </c>
    </row>
    <row r="2" spans="1:8" ht="24" customHeight="1" x14ac:dyDescent="0.15">
      <c r="A2" s="85" t="s">
        <v>266</v>
      </c>
      <c r="B2" s="85"/>
      <c r="C2" s="85"/>
      <c r="D2" s="85"/>
      <c r="E2" s="85"/>
      <c r="F2" s="85"/>
      <c r="G2" s="85"/>
      <c r="H2" s="85"/>
    </row>
    <row r="3" spans="1:8" ht="24" customHeight="1" x14ac:dyDescent="0.15">
      <c r="A3" s="26" t="s">
        <v>246</v>
      </c>
      <c r="B3" s="26"/>
      <c r="C3" s="26"/>
      <c r="D3" s="26"/>
      <c r="E3" s="26"/>
      <c r="F3" s="26"/>
      <c r="G3" s="26"/>
      <c r="H3" s="8" t="s">
        <v>99</v>
      </c>
    </row>
    <row r="4" spans="1:8" ht="10.5" customHeight="1" x14ac:dyDescent="0.15">
      <c r="A4" s="8"/>
      <c r="B4" s="8"/>
      <c r="C4" s="8"/>
      <c r="D4" s="8"/>
      <c r="E4" s="8"/>
      <c r="F4" s="8"/>
      <c r="G4" s="8"/>
      <c r="H4" s="8"/>
    </row>
    <row r="5" spans="1:8" ht="24" customHeight="1" x14ac:dyDescent="0.15">
      <c r="A5" s="97" t="s">
        <v>98</v>
      </c>
      <c r="B5" s="97" t="s">
        <v>97</v>
      </c>
      <c r="C5" s="97" t="s">
        <v>96</v>
      </c>
      <c r="D5" s="97"/>
      <c r="E5" s="97"/>
      <c r="F5" s="97"/>
      <c r="G5" s="97" t="s">
        <v>95</v>
      </c>
      <c r="H5" s="97" t="s">
        <v>94</v>
      </c>
    </row>
    <row r="6" spans="1:8" ht="24" customHeight="1" x14ac:dyDescent="0.15">
      <c r="A6" s="97"/>
      <c r="B6" s="97"/>
      <c r="C6" s="4" t="s">
        <v>182</v>
      </c>
      <c r="D6" s="4" t="s">
        <v>93</v>
      </c>
      <c r="E6" s="4" t="s">
        <v>92</v>
      </c>
      <c r="F6" s="4" t="s">
        <v>91</v>
      </c>
      <c r="G6" s="97"/>
      <c r="H6" s="97"/>
    </row>
    <row r="7" spans="1:8" s="27" customFormat="1" ht="13.5" customHeight="1" x14ac:dyDescent="0.15">
      <c r="A7" s="4" t="s">
        <v>90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</row>
    <row r="8" spans="1:8" ht="24" customHeight="1" x14ac:dyDescent="0.15">
      <c r="A8" s="15" t="s">
        <v>181</v>
      </c>
      <c r="B8" s="19">
        <f>SUM(B9+B20+B29+B38)</f>
        <v>447.83</v>
      </c>
      <c r="C8" s="19">
        <f>SUM(C9+C20+C29+C38)</f>
        <v>447.83</v>
      </c>
      <c r="D8" s="19">
        <f>SUM(D9+D20+D29+D38)</f>
        <v>447.83</v>
      </c>
      <c r="E8" s="19">
        <f>SUM(E9:E25)</f>
        <v>0</v>
      </c>
      <c r="F8" s="19">
        <f>SUM(F9:F25)</f>
        <v>0</v>
      </c>
      <c r="G8" s="19">
        <f>SUM(G9:G25)</f>
        <v>0</v>
      </c>
      <c r="H8" s="19">
        <f>SUM(H9:H25)</f>
        <v>0</v>
      </c>
    </row>
    <row r="9" spans="1:8" ht="24" customHeight="1" x14ac:dyDescent="0.15">
      <c r="A9" s="7" t="s">
        <v>306</v>
      </c>
      <c r="B9" s="19">
        <f t="shared" ref="B9:B19" si="0">SUM(C9)</f>
        <v>258.58000000000004</v>
      </c>
      <c r="C9" s="18">
        <f>SUM(C10:C19)</f>
        <v>258.58000000000004</v>
      </c>
      <c r="D9" s="18">
        <f>SUM(D10:D19)</f>
        <v>258.58000000000004</v>
      </c>
      <c r="E9" s="18"/>
      <c r="F9" s="18"/>
      <c r="G9" s="18"/>
      <c r="H9" s="18"/>
    </row>
    <row r="10" spans="1:8" ht="24" customHeight="1" x14ac:dyDescent="0.15">
      <c r="A10" s="5" t="s">
        <v>307</v>
      </c>
      <c r="B10" s="19">
        <f t="shared" si="0"/>
        <v>57.2</v>
      </c>
      <c r="C10" s="18">
        <v>57.2</v>
      </c>
      <c r="D10" s="18">
        <v>57.2</v>
      </c>
      <c r="E10" s="18"/>
      <c r="F10" s="18"/>
      <c r="G10" s="18"/>
      <c r="H10" s="18"/>
    </row>
    <row r="11" spans="1:8" ht="24" customHeight="1" x14ac:dyDescent="0.15">
      <c r="A11" s="5" t="s">
        <v>308</v>
      </c>
      <c r="B11" s="19">
        <f t="shared" si="0"/>
        <v>97.04</v>
      </c>
      <c r="C11" s="18">
        <v>97.04</v>
      </c>
      <c r="D11" s="18">
        <v>97.04</v>
      </c>
      <c r="E11" s="18"/>
      <c r="F11" s="18"/>
      <c r="G11" s="18"/>
      <c r="H11" s="18"/>
    </row>
    <row r="12" spans="1:8" ht="24" customHeight="1" x14ac:dyDescent="0.15">
      <c r="A12" s="5" t="s">
        <v>309</v>
      </c>
      <c r="B12" s="19">
        <f t="shared" si="0"/>
        <v>9.68</v>
      </c>
      <c r="C12" s="18">
        <v>9.68</v>
      </c>
      <c r="D12" s="18">
        <v>9.68</v>
      </c>
      <c r="E12" s="18"/>
      <c r="F12" s="18"/>
      <c r="G12" s="18"/>
      <c r="H12" s="18"/>
    </row>
    <row r="13" spans="1:8" ht="24" customHeight="1" x14ac:dyDescent="0.15">
      <c r="A13" s="5" t="s">
        <v>310</v>
      </c>
      <c r="B13" s="19">
        <f t="shared" si="0"/>
        <v>11.6</v>
      </c>
      <c r="C13" s="18">
        <v>11.6</v>
      </c>
      <c r="D13" s="18">
        <v>11.6</v>
      </c>
      <c r="E13" s="18"/>
      <c r="F13" s="18"/>
      <c r="G13" s="18"/>
      <c r="H13" s="18"/>
    </row>
    <row r="14" spans="1:8" ht="24" customHeight="1" x14ac:dyDescent="0.15">
      <c r="A14" s="5" t="s">
        <v>311</v>
      </c>
      <c r="B14" s="19">
        <f t="shared" si="0"/>
        <v>11</v>
      </c>
      <c r="C14" s="18">
        <v>11</v>
      </c>
      <c r="D14" s="18">
        <v>11</v>
      </c>
      <c r="E14" s="18"/>
      <c r="F14" s="18"/>
      <c r="G14" s="18"/>
      <c r="H14" s="18"/>
    </row>
    <row r="15" spans="1:8" ht="24" customHeight="1" x14ac:dyDescent="0.15">
      <c r="A15" s="5" t="s">
        <v>312</v>
      </c>
      <c r="B15" s="19">
        <f t="shared" si="0"/>
        <v>2</v>
      </c>
      <c r="C15" s="18">
        <v>2</v>
      </c>
      <c r="D15" s="18">
        <v>2</v>
      </c>
      <c r="E15" s="18"/>
      <c r="F15" s="18"/>
      <c r="G15" s="18"/>
      <c r="H15" s="18"/>
    </row>
    <row r="16" spans="1:8" ht="24" customHeight="1" x14ac:dyDescent="0.15">
      <c r="A16" s="5" t="s">
        <v>313</v>
      </c>
      <c r="B16" s="19">
        <f>SUM(C16)</f>
        <v>18</v>
      </c>
      <c r="C16" s="18">
        <v>18</v>
      </c>
      <c r="D16" s="18">
        <v>18</v>
      </c>
      <c r="E16" s="18"/>
      <c r="F16" s="18"/>
      <c r="G16" s="18"/>
      <c r="H16" s="18"/>
    </row>
    <row r="17" spans="1:8" ht="24" customHeight="1" x14ac:dyDescent="0.15">
      <c r="A17" s="5" t="s">
        <v>314</v>
      </c>
      <c r="B17" s="19">
        <f t="shared" si="0"/>
        <v>0.8</v>
      </c>
      <c r="C17" s="18">
        <v>0.8</v>
      </c>
      <c r="D17" s="18">
        <v>0.8</v>
      </c>
      <c r="E17" s="18"/>
      <c r="F17" s="18"/>
      <c r="G17" s="18"/>
      <c r="H17" s="18"/>
    </row>
    <row r="18" spans="1:8" ht="24" customHeight="1" x14ac:dyDescent="0.15">
      <c r="A18" s="5" t="s">
        <v>315</v>
      </c>
      <c r="B18" s="19">
        <f t="shared" si="0"/>
        <v>41.76</v>
      </c>
      <c r="C18" s="18">
        <v>41.76</v>
      </c>
      <c r="D18" s="18">
        <v>41.76</v>
      </c>
      <c r="E18" s="18"/>
      <c r="F18" s="18"/>
      <c r="G18" s="18"/>
      <c r="H18" s="18"/>
    </row>
    <row r="19" spans="1:8" ht="24" customHeight="1" x14ac:dyDescent="0.15">
      <c r="A19" s="5" t="s">
        <v>316</v>
      </c>
      <c r="B19" s="19">
        <f t="shared" si="0"/>
        <v>9.5</v>
      </c>
      <c r="C19" s="18">
        <v>9.5</v>
      </c>
      <c r="D19" s="18">
        <v>9.5</v>
      </c>
      <c r="E19" s="18"/>
      <c r="F19" s="18"/>
      <c r="G19" s="18"/>
      <c r="H19" s="18"/>
    </row>
    <row r="20" spans="1:8" ht="24" customHeight="1" x14ac:dyDescent="0.15">
      <c r="A20" s="5" t="s">
        <v>317</v>
      </c>
      <c r="B20" s="19">
        <f>SUM(C20)</f>
        <v>61.63</v>
      </c>
      <c r="C20" s="18">
        <f>SUM(C21:C28)</f>
        <v>61.63</v>
      </c>
      <c r="D20" s="18">
        <f>SUM(D21:D28)</f>
        <v>61.63</v>
      </c>
      <c r="E20" s="18"/>
      <c r="F20" s="18"/>
      <c r="G20" s="18"/>
      <c r="H20" s="18"/>
    </row>
    <row r="21" spans="1:8" ht="24" customHeight="1" x14ac:dyDescent="0.15">
      <c r="A21" s="5" t="s">
        <v>307</v>
      </c>
      <c r="B21" s="19">
        <f>SUM(C21)</f>
        <v>10.220000000000001</v>
      </c>
      <c r="C21" s="18">
        <v>10.220000000000001</v>
      </c>
      <c r="D21" s="18">
        <v>10.220000000000001</v>
      </c>
      <c r="E21" s="18"/>
      <c r="F21" s="18"/>
      <c r="G21" s="18"/>
      <c r="H21" s="18"/>
    </row>
    <row r="22" spans="1:8" ht="24" customHeight="1" x14ac:dyDescent="0.15">
      <c r="A22" s="5" t="s">
        <v>308</v>
      </c>
      <c r="B22" s="19">
        <f t="shared" ref="B22:B28" si="1">SUM(C22)</f>
        <v>18.8</v>
      </c>
      <c r="C22" s="18">
        <v>18.8</v>
      </c>
      <c r="D22" s="18">
        <v>18.8</v>
      </c>
      <c r="E22" s="18"/>
      <c r="F22" s="18"/>
      <c r="G22" s="18"/>
      <c r="H22" s="18"/>
    </row>
    <row r="23" spans="1:8" ht="24" customHeight="1" x14ac:dyDescent="0.15">
      <c r="A23" s="5" t="s">
        <v>309</v>
      </c>
      <c r="B23" s="19">
        <f t="shared" si="1"/>
        <v>1.76</v>
      </c>
      <c r="C23" s="18">
        <v>1.76</v>
      </c>
      <c r="D23" s="18">
        <v>1.76</v>
      </c>
      <c r="E23" s="18"/>
      <c r="F23" s="18"/>
      <c r="G23" s="18"/>
      <c r="H23" s="18"/>
    </row>
    <row r="24" spans="1:8" ht="24" customHeight="1" x14ac:dyDescent="0.15">
      <c r="A24" s="5" t="s">
        <v>311</v>
      </c>
      <c r="B24" s="19">
        <f t="shared" si="1"/>
        <v>2</v>
      </c>
      <c r="C24" s="18">
        <v>2</v>
      </c>
      <c r="D24" s="18">
        <v>2</v>
      </c>
      <c r="E24" s="18"/>
      <c r="F24" s="18"/>
      <c r="G24" s="18"/>
      <c r="H24" s="18"/>
    </row>
    <row r="25" spans="1:8" ht="24" customHeight="1" x14ac:dyDescent="0.15">
      <c r="A25" s="5" t="s">
        <v>312</v>
      </c>
      <c r="B25" s="19">
        <f t="shared" si="1"/>
        <v>1</v>
      </c>
      <c r="C25" s="18">
        <v>1</v>
      </c>
      <c r="D25" s="18">
        <v>1</v>
      </c>
      <c r="E25" s="18"/>
      <c r="F25" s="18"/>
      <c r="G25" s="18"/>
      <c r="H25" s="18"/>
    </row>
    <row r="26" spans="1:8" ht="24" customHeight="1" x14ac:dyDescent="0.15">
      <c r="A26" s="5" t="s">
        <v>313</v>
      </c>
      <c r="B26" s="19">
        <f t="shared" si="1"/>
        <v>3</v>
      </c>
      <c r="C26" s="18">
        <v>3</v>
      </c>
      <c r="D26" s="18">
        <v>3</v>
      </c>
      <c r="E26" s="18"/>
      <c r="F26" s="18"/>
      <c r="G26" s="18"/>
      <c r="H26" s="18"/>
    </row>
    <row r="27" spans="1:8" ht="24" customHeight="1" x14ac:dyDescent="0.15">
      <c r="A27" s="5" t="s">
        <v>315</v>
      </c>
      <c r="B27" s="19">
        <f t="shared" si="1"/>
        <v>22.85</v>
      </c>
      <c r="C27" s="18">
        <v>22.85</v>
      </c>
      <c r="D27" s="18">
        <v>22.85</v>
      </c>
      <c r="E27" s="18"/>
      <c r="F27" s="18"/>
      <c r="G27" s="18"/>
      <c r="H27" s="18"/>
    </row>
    <row r="28" spans="1:8" ht="24" customHeight="1" x14ac:dyDescent="0.15">
      <c r="A28" s="5" t="s">
        <v>316</v>
      </c>
      <c r="B28" s="19">
        <f t="shared" si="1"/>
        <v>2</v>
      </c>
      <c r="C28" s="18">
        <v>2</v>
      </c>
      <c r="D28" s="18">
        <v>2</v>
      </c>
      <c r="E28" s="18"/>
      <c r="F28" s="18"/>
      <c r="G28" s="18"/>
      <c r="H28" s="18"/>
    </row>
    <row r="29" spans="1:8" ht="24" customHeight="1" x14ac:dyDescent="0.15">
      <c r="A29" s="5" t="s">
        <v>318</v>
      </c>
      <c r="B29" s="19">
        <f>SUM(C29)</f>
        <v>62.91</v>
      </c>
      <c r="C29" s="18">
        <f>SUM(C30:C37)</f>
        <v>62.91</v>
      </c>
      <c r="D29" s="18">
        <f>SUM(D30:D37)</f>
        <v>62.91</v>
      </c>
      <c r="E29" s="18"/>
      <c r="F29" s="18"/>
      <c r="G29" s="18"/>
      <c r="H29" s="18"/>
    </row>
    <row r="30" spans="1:8" ht="24" customHeight="1" x14ac:dyDescent="0.15">
      <c r="A30" s="5" t="s">
        <v>307</v>
      </c>
      <c r="B30" s="19">
        <f>SUM(C30)</f>
        <v>9.26</v>
      </c>
      <c r="C30" s="18">
        <v>9.26</v>
      </c>
      <c r="D30" s="18">
        <v>9.26</v>
      </c>
      <c r="E30" s="18"/>
      <c r="F30" s="18"/>
      <c r="G30" s="18"/>
      <c r="H30" s="18"/>
    </row>
    <row r="31" spans="1:8" ht="24" customHeight="1" x14ac:dyDescent="0.15">
      <c r="A31" s="5" t="s">
        <v>308</v>
      </c>
      <c r="B31" s="19">
        <f t="shared" ref="B31:B46" si="2">SUM(C31)</f>
        <v>17.36</v>
      </c>
      <c r="C31" s="18">
        <v>17.36</v>
      </c>
      <c r="D31" s="18">
        <v>17.36</v>
      </c>
      <c r="E31" s="18"/>
      <c r="F31" s="18"/>
      <c r="G31" s="18"/>
      <c r="H31" s="18"/>
    </row>
    <row r="32" spans="1:8" ht="24" customHeight="1" x14ac:dyDescent="0.15">
      <c r="A32" s="5" t="s">
        <v>309</v>
      </c>
      <c r="B32" s="19">
        <f t="shared" si="2"/>
        <v>1.76</v>
      </c>
      <c r="C32" s="18">
        <v>1.76</v>
      </c>
      <c r="D32" s="18">
        <v>1.76</v>
      </c>
      <c r="E32" s="18"/>
      <c r="F32" s="18"/>
      <c r="G32" s="18"/>
      <c r="H32" s="18"/>
    </row>
    <row r="33" spans="1:8" ht="24" customHeight="1" x14ac:dyDescent="0.15">
      <c r="A33" s="5" t="s">
        <v>311</v>
      </c>
      <c r="B33" s="19">
        <f t="shared" si="2"/>
        <v>3</v>
      </c>
      <c r="C33" s="18">
        <v>3</v>
      </c>
      <c r="D33" s="18">
        <v>3</v>
      </c>
      <c r="E33" s="18"/>
      <c r="F33" s="18"/>
      <c r="G33" s="18"/>
      <c r="H33" s="18"/>
    </row>
    <row r="34" spans="1:8" ht="24" customHeight="1" x14ac:dyDescent="0.15">
      <c r="A34" s="5" t="s">
        <v>312</v>
      </c>
      <c r="B34" s="19">
        <f t="shared" si="2"/>
        <v>3</v>
      </c>
      <c r="C34" s="18">
        <v>3</v>
      </c>
      <c r="D34" s="18">
        <v>3</v>
      </c>
      <c r="E34" s="18"/>
      <c r="F34" s="18"/>
      <c r="G34" s="18"/>
      <c r="H34" s="18"/>
    </row>
    <row r="35" spans="1:8" ht="24" customHeight="1" x14ac:dyDescent="0.15">
      <c r="A35" s="5" t="s">
        <v>313</v>
      </c>
      <c r="B35" s="19">
        <f t="shared" si="2"/>
        <v>5</v>
      </c>
      <c r="C35" s="18">
        <v>5</v>
      </c>
      <c r="D35" s="18">
        <v>5</v>
      </c>
      <c r="E35" s="18"/>
      <c r="F35" s="18"/>
      <c r="G35" s="18"/>
      <c r="H35" s="18"/>
    </row>
    <row r="36" spans="1:8" ht="24" customHeight="1" x14ac:dyDescent="0.15">
      <c r="A36" s="5" t="s">
        <v>315</v>
      </c>
      <c r="B36" s="19">
        <f t="shared" si="2"/>
        <v>21.53</v>
      </c>
      <c r="C36" s="18">
        <v>21.53</v>
      </c>
      <c r="D36" s="18">
        <v>21.53</v>
      </c>
      <c r="E36" s="18"/>
      <c r="F36" s="18"/>
      <c r="G36" s="18"/>
      <c r="H36" s="18"/>
    </row>
    <row r="37" spans="1:8" ht="24" customHeight="1" x14ac:dyDescent="0.15">
      <c r="A37" s="5" t="s">
        <v>316</v>
      </c>
      <c r="B37" s="19">
        <f t="shared" si="2"/>
        <v>2</v>
      </c>
      <c r="C37" s="18">
        <v>2</v>
      </c>
      <c r="D37" s="18">
        <v>2</v>
      </c>
      <c r="E37" s="18"/>
      <c r="F37" s="18"/>
      <c r="G37" s="18"/>
      <c r="H37" s="18"/>
    </row>
    <row r="38" spans="1:8" ht="24" customHeight="1" x14ac:dyDescent="0.15">
      <c r="A38" s="5" t="s">
        <v>319</v>
      </c>
      <c r="B38" s="19">
        <f t="shared" si="2"/>
        <v>64.709999999999994</v>
      </c>
      <c r="C38" s="18">
        <f>SUM(C39:C46)</f>
        <v>64.709999999999994</v>
      </c>
      <c r="D38" s="18">
        <f>SUM(D39:D46)</f>
        <v>64.709999999999994</v>
      </c>
      <c r="E38" s="18"/>
      <c r="F38" s="18"/>
      <c r="G38" s="18"/>
      <c r="H38" s="18"/>
    </row>
    <row r="39" spans="1:8" ht="24" customHeight="1" x14ac:dyDescent="0.15">
      <c r="A39" s="5" t="s">
        <v>307</v>
      </c>
      <c r="B39" s="19">
        <f t="shared" si="2"/>
        <v>11.88</v>
      </c>
      <c r="C39" s="18">
        <v>11.88</v>
      </c>
      <c r="D39" s="18">
        <v>11.88</v>
      </c>
      <c r="E39" s="18"/>
      <c r="F39" s="18"/>
      <c r="G39" s="18"/>
      <c r="H39" s="18"/>
    </row>
    <row r="40" spans="1:8" ht="24" customHeight="1" x14ac:dyDescent="0.15">
      <c r="A40" s="5" t="s">
        <v>308</v>
      </c>
      <c r="B40" s="19">
        <f t="shared" si="2"/>
        <v>21.27</v>
      </c>
      <c r="C40" s="18">
        <v>21.27</v>
      </c>
      <c r="D40" s="18">
        <v>21.27</v>
      </c>
      <c r="E40" s="18"/>
      <c r="F40" s="18"/>
      <c r="G40" s="18"/>
      <c r="H40" s="18"/>
    </row>
    <row r="41" spans="1:8" ht="24" customHeight="1" x14ac:dyDescent="0.15">
      <c r="A41" s="5" t="s">
        <v>309</v>
      </c>
      <c r="B41" s="19">
        <f>SUM(C41)</f>
        <v>1.76</v>
      </c>
      <c r="C41" s="18">
        <v>1.76</v>
      </c>
      <c r="D41" s="18">
        <v>1.76</v>
      </c>
      <c r="E41" s="18"/>
      <c r="F41" s="18"/>
      <c r="G41" s="18"/>
      <c r="H41" s="18"/>
    </row>
    <row r="42" spans="1:8" ht="24" customHeight="1" x14ac:dyDescent="0.15">
      <c r="A42" s="5" t="s">
        <v>311</v>
      </c>
      <c r="B42" s="19">
        <f t="shared" si="2"/>
        <v>3</v>
      </c>
      <c r="C42" s="18">
        <v>3</v>
      </c>
      <c r="D42" s="18">
        <v>3</v>
      </c>
      <c r="E42" s="18"/>
      <c r="F42" s="18"/>
      <c r="G42" s="18"/>
      <c r="H42" s="18"/>
    </row>
    <row r="43" spans="1:8" ht="24" customHeight="1" x14ac:dyDescent="0.15">
      <c r="A43" s="5" t="s">
        <v>312</v>
      </c>
      <c r="B43" s="19">
        <f t="shared" si="2"/>
        <v>2</v>
      </c>
      <c r="C43" s="18">
        <v>2</v>
      </c>
      <c r="D43" s="18">
        <v>2</v>
      </c>
      <c r="E43" s="18"/>
      <c r="F43" s="18"/>
      <c r="G43" s="18"/>
      <c r="H43" s="18"/>
    </row>
    <row r="44" spans="1:8" ht="24" customHeight="1" x14ac:dyDescent="0.15">
      <c r="A44" s="5" t="s">
        <v>313</v>
      </c>
      <c r="B44" s="19">
        <f t="shared" si="2"/>
        <v>4</v>
      </c>
      <c r="C44" s="18">
        <v>4</v>
      </c>
      <c r="D44" s="18">
        <v>4</v>
      </c>
      <c r="E44" s="18"/>
      <c r="F44" s="18"/>
      <c r="G44" s="18"/>
      <c r="H44" s="18"/>
    </row>
    <row r="45" spans="1:8" ht="24" customHeight="1" x14ac:dyDescent="0.15">
      <c r="A45" s="5" t="s">
        <v>315</v>
      </c>
      <c r="B45" s="19">
        <f t="shared" si="2"/>
        <v>18.8</v>
      </c>
      <c r="C45" s="18">
        <v>18.8</v>
      </c>
      <c r="D45" s="18">
        <v>18.8</v>
      </c>
      <c r="E45" s="18"/>
      <c r="F45" s="18"/>
      <c r="G45" s="18"/>
      <c r="H45" s="18"/>
    </row>
    <row r="46" spans="1:8" ht="24" customHeight="1" x14ac:dyDescent="0.15">
      <c r="A46" s="5" t="s">
        <v>316</v>
      </c>
      <c r="B46" s="19">
        <f t="shared" si="2"/>
        <v>2</v>
      </c>
      <c r="C46" s="18">
        <v>2</v>
      </c>
      <c r="D46" s="18">
        <v>2</v>
      </c>
      <c r="E46" s="18"/>
      <c r="F46" s="18"/>
      <c r="G46" s="18"/>
      <c r="H46" s="18"/>
    </row>
    <row r="50" spans="1:9" x14ac:dyDescent="0.1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1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15">
      <c r="A52" s="8"/>
      <c r="B52" s="8"/>
      <c r="C52" s="8"/>
      <c r="D52" s="8"/>
      <c r="E52" s="8"/>
      <c r="F52" s="8"/>
      <c r="G52" s="8"/>
      <c r="H52" s="8"/>
      <c r="I52" s="8"/>
    </row>
    <row r="53" spans="1:9" x14ac:dyDescent="0.1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1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15">
      <c r="A55" s="8"/>
      <c r="B55" s="8"/>
      <c r="C55" s="8"/>
      <c r="D55" s="8"/>
      <c r="E55" s="8"/>
      <c r="F55" s="8"/>
      <c r="G55" s="8"/>
      <c r="H55" s="8"/>
      <c r="I55" s="8"/>
    </row>
  </sheetData>
  <mergeCells count="6">
    <mergeCell ref="B5:B6"/>
    <mergeCell ref="A5:A6"/>
    <mergeCell ref="C5:F5"/>
    <mergeCell ref="A2:H2"/>
    <mergeCell ref="G5:G6"/>
    <mergeCell ref="H5:H6"/>
  </mergeCells>
  <phoneticPr fontId="2" type="noConversion"/>
  <printOptions horizontalCentered="1"/>
  <pageMargins left="0.70866141732283472" right="0.70866141732283472" top="0.51181102362204722" bottom="0.55118110236220474" header="0.31496062992125984" footer="0.31496062992125984"/>
  <pageSetup paperSize="9" orientation="landscape" blackAndWhite="1" horizontalDpi="180" verticalDpi="180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A32" sqref="A32"/>
    </sheetView>
  </sheetViews>
  <sheetFormatPr defaultRowHeight="13.5" x14ac:dyDescent="0.15"/>
  <cols>
    <col min="1" max="1" width="30.5" customWidth="1"/>
    <col min="2" max="5" width="14.375" customWidth="1"/>
    <col min="6" max="6" width="15.375" customWidth="1"/>
    <col min="7" max="7" width="14.375" customWidth="1"/>
    <col min="8" max="8" width="12.375" customWidth="1"/>
    <col min="9" max="9" width="14.375" customWidth="1"/>
  </cols>
  <sheetData>
    <row r="1" spans="1:9" ht="24" customHeight="1" x14ac:dyDescent="0.15">
      <c r="A1" s="8"/>
      <c r="B1" s="8"/>
      <c r="C1" s="8"/>
      <c r="D1" s="8"/>
      <c r="E1" s="8"/>
      <c r="F1" s="8"/>
      <c r="G1" s="8"/>
      <c r="H1" s="8"/>
      <c r="I1" s="14" t="s">
        <v>102</v>
      </c>
    </row>
    <row r="2" spans="1:9" ht="24" customHeight="1" x14ac:dyDescent="0.15">
      <c r="A2" s="99" t="s">
        <v>265</v>
      </c>
      <c r="B2" s="99"/>
      <c r="C2" s="99"/>
      <c r="D2" s="99"/>
      <c r="E2" s="99"/>
      <c r="F2" s="99"/>
      <c r="G2" s="99"/>
      <c r="H2" s="99"/>
      <c r="I2" s="14"/>
    </row>
    <row r="3" spans="1:9" ht="24" customHeight="1" x14ac:dyDescent="0.15">
      <c r="A3" s="98" t="s">
        <v>245</v>
      </c>
      <c r="B3" s="98"/>
      <c r="C3" s="98"/>
      <c r="D3" s="98"/>
      <c r="E3" s="98"/>
      <c r="F3" s="98"/>
      <c r="G3" s="98"/>
      <c r="H3" s="98"/>
      <c r="I3" s="14" t="s">
        <v>99</v>
      </c>
    </row>
    <row r="4" spans="1:9" ht="24" customHeight="1" x14ac:dyDescent="0.15">
      <c r="A4" s="97" t="s">
        <v>98</v>
      </c>
      <c r="B4" s="97" t="s">
        <v>97</v>
      </c>
      <c r="C4" s="97" t="s">
        <v>96</v>
      </c>
      <c r="D4" s="97"/>
      <c r="E4" s="97"/>
      <c r="F4" s="97"/>
      <c r="G4" s="97" t="s">
        <v>95</v>
      </c>
      <c r="H4" s="97" t="s">
        <v>94</v>
      </c>
      <c r="I4" s="97" t="s">
        <v>101</v>
      </c>
    </row>
    <row r="5" spans="1:9" ht="24" customHeight="1" x14ac:dyDescent="0.15">
      <c r="A5" s="97"/>
      <c r="B5" s="97"/>
      <c r="C5" s="4" t="s">
        <v>89</v>
      </c>
      <c r="D5" s="5" t="s">
        <v>93</v>
      </c>
      <c r="E5" s="5" t="s">
        <v>92</v>
      </c>
      <c r="F5" s="5" t="s">
        <v>91</v>
      </c>
      <c r="G5" s="97"/>
      <c r="H5" s="97"/>
      <c r="I5" s="97"/>
    </row>
    <row r="6" spans="1:9" s="27" customFormat="1" ht="14.25" customHeight="1" x14ac:dyDescent="0.15">
      <c r="A6" s="4" t="s">
        <v>90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32">
        <v>8</v>
      </c>
    </row>
    <row r="7" spans="1:9" ht="24" customHeight="1" x14ac:dyDescent="0.15">
      <c r="A7" s="4" t="s">
        <v>89</v>
      </c>
      <c r="B7" s="19">
        <f>SUM(B8+B23+B27+B30)</f>
        <v>312.3</v>
      </c>
      <c r="C7" s="19">
        <f>SUM(C8+C23+C27+C30)</f>
        <v>312.3</v>
      </c>
      <c r="D7" s="19">
        <f>SUM(D8+D23+D27+D30)</f>
        <v>312.3</v>
      </c>
      <c r="E7" s="19">
        <f t="shared" ref="C7:I7" si="0">SUM(E8:E16)</f>
        <v>0</v>
      </c>
      <c r="F7" s="19">
        <f t="shared" si="0"/>
        <v>0</v>
      </c>
      <c r="G7" s="19">
        <f t="shared" si="0"/>
        <v>0</v>
      </c>
      <c r="H7" s="19">
        <f t="shared" si="0"/>
        <v>0</v>
      </c>
      <c r="I7" s="19">
        <f t="shared" si="0"/>
        <v>0</v>
      </c>
    </row>
    <row r="8" spans="1:9" ht="24" customHeight="1" x14ac:dyDescent="0.15">
      <c r="A8" s="5" t="s">
        <v>306</v>
      </c>
      <c r="B8" s="19">
        <f>SUM(C8,G8:H8)</f>
        <v>293</v>
      </c>
      <c r="C8" s="19">
        <f>SUM(D8:F8)</f>
        <v>293</v>
      </c>
      <c r="D8" s="18">
        <f>SUM(D9:D22)</f>
        <v>293</v>
      </c>
      <c r="E8" s="18"/>
      <c r="F8" s="18"/>
      <c r="G8" s="18"/>
      <c r="H8" s="18"/>
      <c r="I8" s="18"/>
    </row>
    <row r="9" spans="1:9" ht="24" customHeight="1" x14ac:dyDescent="0.15">
      <c r="A9" s="104" t="s">
        <v>320</v>
      </c>
      <c r="B9" s="19">
        <f t="shared" ref="B9:B16" si="1">SUM(C9,G9:H9)</f>
        <v>8</v>
      </c>
      <c r="C9" s="19">
        <f t="shared" ref="C9:C16" si="2">SUM(D9:F9)</f>
        <v>8</v>
      </c>
      <c r="D9" s="105">
        <v>8</v>
      </c>
      <c r="E9" s="18"/>
      <c r="F9" s="18"/>
      <c r="G9" s="18"/>
      <c r="H9" s="18"/>
      <c r="I9" s="18"/>
    </row>
    <row r="10" spans="1:9" ht="24" customHeight="1" x14ac:dyDescent="0.15">
      <c r="A10" s="104" t="s">
        <v>321</v>
      </c>
      <c r="B10" s="19">
        <f t="shared" si="1"/>
        <v>4</v>
      </c>
      <c r="C10" s="19">
        <f t="shared" si="2"/>
        <v>4</v>
      </c>
      <c r="D10" s="105">
        <v>4</v>
      </c>
      <c r="E10" s="18"/>
      <c r="F10" s="18"/>
      <c r="G10" s="18"/>
      <c r="H10" s="18"/>
      <c r="I10" s="18"/>
    </row>
    <row r="11" spans="1:9" ht="24" customHeight="1" x14ac:dyDescent="0.15">
      <c r="A11" s="104" t="s">
        <v>322</v>
      </c>
      <c r="B11" s="19">
        <f t="shared" si="1"/>
        <v>5</v>
      </c>
      <c r="C11" s="19">
        <f t="shared" si="2"/>
        <v>5</v>
      </c>
      <c r="D11" s="105">
        <v>5</v>
      </c>
      <c r="E11" s="18"/>
      <c r="F11" s="18"/>
      <c r="G11" s="18"/>
      <c r="H11" s="18"/>
      <c r="I11" s="18"/>
    </row>
    <row r="12" spans="1:9" ht="24" customHeight="1" x14ac:dyDescent="0.15">
      <c r="A12" s="104" t="s">
        <v>323</v>
      </c>
      <c r="B12" s="19">
        <f t="shared" si="1"/>
        <v>2</v>
      </c>
      <c r="C12" s="19">
        <f t="shared" si="2"/>
        <v>2</v>
      </c>
      <c r="D12" s="105">
        <v>2</v>
      </c>
      <c r="E12" s="18"/>
      <c r="F12" s="18"/>
      <c r="G12" s="18"/>
      <c r="H12" s="18"/>
      <c r="I12" s="18"/>
    </row>
    <row r="13" spans="1:9" ht="24" customHeight="1" x14ac:dyDescent="0.15">
      <c r="A13" s="104" t="s">
        <v>324</v>
      </c>
      <c r="B13" s="19">
        <f t="shared" si="1"/>
        <v>2</v>
      </c>
      <c r="C13" s="19">
        <f t="shared" si="2"/>
        <v>2</v>
      </c>
      <c r="D13" s="105">
        <v>2</v>
      </c>
      <c r="E13" s="18"/>
      <c r="F13" s="18"/>
      <c r="G13" s="18"/>
      <c r="H13" s="18"/>
      <c r="I13" s="18"/>
    </row>
    <row r="14" spans="1:9" ht="24" customHeight="1" x14ac:dyDescent="0.15">
      <c r="A14" s="104" t="s">
        <v>325</v>
      </c>
      <c r="B14" s="19">
        <f t="shared" si="1"/>
        <v>5</v>
      </c>
      <c r="C14" s="19">
        <f t="shared" si="2"/>
        <v>5</v>
      </c>
      <c r="D14" s="105">
        <v>5</v>
      </c>
      <c r="E14" s="18"/>
      <c r="F14" s="18"/>
      <c r="G14" s="18"/>
      <c r="H14" s="18"/>
      <c r="I14" s="18"/>
    </row>
    <row r="15" spans="1:9" ht="24" customHeight="1" x14ac:dyDescent="0.15">
      <c r="A15" s="104" t="s">
        <v>326</v>
      </c>
      <c r="B15" s="19">
        <f t="shared" si="1"/>
        <v>2</v>
      </c>
      <c r="C15" s="19">
        <f t="shared" si="2"/>
        <v>2</v>
      </c>
      <c r="D15" s="105">
        <v>2</v>
      </c>
      <c r="E15" s="18"/>
      <c r="F15" s="18"/>
      <c r="G15" s="18"/>
      <c r="H15" s="18"/>
      <c r="I15" s="18"/>
    </row>
    <row r="16" spans="1:9" ht="24" customHeight="1" x14ac:dyDescent="0.15">
      <c r="A16" s="104" t="s">
        <v>327</v>
      </c>
      <c r="B16" s="19">
        <f t="shared" si="1"/>
        <v>4</v>
      </c>
      <c r="C16" s="19">
        <f t="shared" si="2"/>
        <v>4</v>
      </c>
      <c r="D16" s="105">
        <v>4</v>
      </c>
      <c r="E16" s="18"/>
      <c r="F16" s="18"/>
      <c r="G16" s="18"/>
      <c r="H16" s="18"/>
      <c r="I16" s="18"/>
    </row>
    <row r="17" spans="1:9" ht="24" customHeight="1" x14ac:dyDescent="0.15">
      <c r="A17" s="104" t="s">
        <v>328</v>
      </c>
      <c r="B17" s="19">
        <f t="shared" ref="B17:B32" si="3">SUM(C17,G17:H17)</f>
        <v>7</v>
      </c>
      <c r="C17" s="19">
        <f t="shared" ref="C17:C32" si="4">SUM(D17:F17)</f>
        <v>7</v>
      </c>
      <c r="D17" s="105">
        <v>7</v>
      </c>
      <c r="E17" s="18"/>
      <c r="F17" s="18"/>
      <c r="G17" s="18"/>
      <c r="H17" s="18"/>
      <c r="I17" s="18"/>
    </row>
    <row r="18" spans="1:9" ht="24" customHeight="1" x14ac:dyDescent="0.15">
      <c r="A18" s="104" t="s">
        <v>329</v>
      </c>
      <c r="B18" s="19">
        <f t="shared" si="3"/>
        <v>200</v>
      </c>
      <c r="C18" s="19">
        <f t="shared" si="4"/>
        <v>200</v>
      </c>
      <c r="D18" s="105">
        <v>200</v>
      </c>
      <c r="E18" s="18"/>
      <c r="F18" s="18"/>
      <c r="G18" s="18"/>
      <c r="H18" s="18"/>
      <c r="I18" s="18"/>
    </row>
    <row r="19" spans="1:9" ht="24" customHeight="1" x14ac:dyDescent="0.15">
      <c r="A19" s="104" t="s">
        <v>330</v>
      </c>
      <c r="B19" s="19">
        <f t="shared" si="3"/>
        <v>28</v>
      </c>
      <c r="C19" s="19">
        <f t="shared" si="4"/>
        <v>28</v>
      </c>
      <c r="D19" s="105">
        <v>28</v>
      </c>
      <c r="E19" s="18"/>
      <c r="F19" s="18"/>
      <c r="G19" s="18"/>
      <c r="H19" s="18"/>
      <c r="I19" s="18"/>
    </row>
    <row r="20" spans="1:9" ht="24" customHeight="1" x14ac:dyDescent="0.15">
      <c r="A20" s="104" t="s">
        <v>331</v>
      </c>
      <c r="B20" s="19">
        <f t="shared" si="3"/>
        <v>14</v>
      </c>
      <c r="C20" s="19">
        <f t="shared" si="4"/>
        <v>14</v>
      </c>
      <c r="D20" s="105">
        <v>14</v>
      </c>
      <c r="E20" s="18"/>
      <c r="F20" s="18"/>
      <c r="G20" s="18"/>
      <c r="H20" s="18"/>
      <c r="I20" s="18"/>
    </row>
    <row r="21" spans="1:9" ht="24" customHeight="1" x14ac:dyDescent="0.15">
      <c r="A21" s="104" t="s">
        <v>332</v>
      </c>
      <c r="B21" s="19">
        <f t="shared" si="3"/>
        <v>8</v>
      </c>
      <c r="C21" s="19">
        <f t="shared" si="4"/>
        <v>8</v>
      </c>
      <c r="D21" s="105">
        <v>8</v>
      </c>
      <c r="E21" s="18"/>
      <c r="F21" s="18"/>
      <c r="G21" s="18"/>
      <c r="H21" s="18"/>
      <c r="I21" s="18"/>
    </row>
    <row r="22" spans="1:9" ht="24" customHeight="1" x14ac:dyDescent="0.15">
      <c r="A22" s="104" t="s">
        <v>333</v>
      </c>
      <c r="B22" s="19">
        <f t="shared" si="3"/>
        <v>4</v>
      </c>
      <c r="C22" s="19">
        <f t="shared" si="4"/>
        <v>4</v>
      </c>
      <c r="D22" s="105">
        <v>4</v>
      </c>
      <c r="E22" s="18"/>
      <c r="F22" s="18"/>
      <c r="G22" s="18"/>
      <c r="H22" s="18"/>
      <c r="I22" s="18"/>
    </row>
    <row r="23" spans="1:9" ht="24" customHeight="1" x14ac:dyDescent="0.15">
      <c r="A23" s="5" t="s">
        <v>341</v>
      </c>
      <c r="B23" s="19">
        <f t="shared" si="3"/>
        <v>10</v>
      </c>
      <c r="C23" s="19">
        <f t="shared" si="4"/>
        <v>10</v>
      </c>
      <c r="D23" s="18">
        <f>SUM(D24:D26)</f>
        <v>10</v>
      </c>
      <c r="E23" s="18"/>
      <c r="F23" s="18"/>
      <c r="G23" s="18"/>
      <c r="H23" s="18"/>
      <c r="I23" s="18"/>
    </row>
    <row r="24" spans="1:9" ht="24" customHeight="1" x14ac:dyDescent="0.15">
      <c r="A24" s="104" t="s">
        <v>334</v>
      </c>
      <c r="B24" s="19">
        <f t="shared" si="3"/>
        <v>4</v>
      </c>
      <c r="C24" s="19">
        <f t="shared" si="4"/>
        <v>4</v>
      </c>
      <c r="D24" s="105">
        <v>4</v>
      </c>
      <c r="E24" s="18"/>
      <c r="F24" s="18"/>
      <c r="G24" s="18"/>
      <c r="H24" s="18"/>
      <c r="I24" s="18"/>
    </row>
    <row r="25" spans="1:9" ht="24" customHeight="1" x14ac:dyDescent="0.15">
      <c r="A25" s="104" t="s">
        <v>335</v>
      </c>
      <c r="B25" s="19">
        <f t="shared" si="3"/>
        <v>4</v>
      </c>
      <c r="C25" s="19">
        <f t="shared" si="4"/>
        <v>4</v>
      </c>
      <c r="D25" s="105">
        <v>4</v>
      </c>
      <c r="E25" s="18"/>
      <c r="F25" s="18"/>
      <c r="G25" s="18"/>
      <c r="H25" s="18"/>
      <c r="I25" s="18"/>
    </row>
    <row r="26" spans="1:9" ht="24" customHeight="1" x14ac:dyDescent="0.15">
      <c r="A26" s="104" t="s">
        <v>336</v>
      </c>
      <c r="B26" s="19">
        <f t="shared" si="3"/>
        <v>2</v>
      </c>
      <c r="C26" s="19">
        <f t="shared" si="4"/>
        <v>2</v>
      </c>
      <c r="D26" s="105">
        <v>2</v>
      </c>
      <c r="E26" s="18"/>
      <c r="F26" s="18"/>
      <c r="G26" s="18"/>
      <c r="H26" s="18"/>
      <c r="I26" s="18"/>
    </row>
    <row r="27" spans="1:9" ht="24" customHeight="1" x14ac:dyDescent="0.15">
      <c r="A27" s="5" t="s">
        <v>342</v>
      </c>
      <c r="B27" s="19">
        <f t="shared" si="3"/>
        <v>5.3</v>
      </c>
      <c r="C27" s="19">
        <f t="shared" si="4"/>
        <v>5.3</v>
      </c>
      <c r="D27" s="105">
        <f>SUM(D28:D29)</f>
        <v>5.3</v>
      </c>
      <c r="E27" s="18"/>
      <c r="F27" s="18"/>
      <c r="G27" s="18"/>
      <c r="H27" s="18"/>
      <c r="I27" s="18"/>
    </row>
    <row r="28" spans="1:9" ht="24" customHeight="1" x14ac:dyDescent="0.15">
      <c r="A28" s="104" t="s">
        <v>337</v>
      </c>
      <c r="B28" s="19">
        <f t="shared" si="3"/>
        <v>5</v>
      </c>
      <c r="C28" s="19">
        <f t="shared" si="4"/>
        <v>5</v>
      </c>
      <c r="D28" s="105">
        <v>5</v>
      </c>
      <c r="E28" s="18"/>
      <c r="F28" s="18"/>
      <c r="G28" s="18"/>
      <c r="H28" s="18"/>
      <c r="I28" s="18"/>
    </row>
    <row r="29" spans="1:9" ht="24" customHeight="1" x14ac:dyDescent="0.15">
      <c r="A29" s="104" t="s">
        <v>338</v>
      </c>
      <c r="B29" s="19">
        <f t="shared" si="3"/>
        <v>0.3</v>
      </c>
      <c r="C29" s="19">
        <f t="shared" si="4"/>
        <v>0.3</v>
      </c>
      <c r="D29" s="105">
        <v>0.3</v>
      </c>
      <c r="E29" s="18"/>
      <c r="F29" s="18"/>
      <c r="G29" s="18"/>
      <c r="H29" s="18"/>
      <c r="I29" s="18"/>
    </row>
    <row r="30" spans="1:9" ht="24" customHeight="1" x14ac:dyDescent="0.15">
      <c r="A30" s="5" t="s">
        <v>343</v>
      </c>
      <c r="B30" s="19">
        <f t="shared" si="3"/>
        <v>4</v>
      </c>
      <c r="C30" s="19">
        <f t="shared" si="4"/>
        <v>4</v>
      </c>
      <c r="D30" s="105">
        <f>SUM(D31:D32)</f>
        <v>4</v>
      </c>
      <c r="E30" s="18"/>
      <c r="F30" s="18"/>
      <c r="G30" s="18"/>
      <c r="H30" s="18"/>
      <c r="I30" s="18"/>
    </row>
    <row r="31" spans="1:9" ht="24" customHeight="1" x14ac:dyDescent="0.15">
      <c r="A31" s="104" t="s">
        <v>339</v>
      </c>
      <c r="B31" s="19">
        <f t="shared" si="3"/>
        <v>3</v>
      </c>
      <c r="C31" s="19">
        <f t="shared" si="4"/>
        <v>3</v>
      </c>
      <c r="D31" s="105">
        <v>3</v>
      </c>
      <c r="E31" s="18"/>
      <c r="F31" s="18"/>
      <c r="G31" s="18"/>
      <c r="H31" s="18"/>
      <c r="I31" s="18"/>
    </row>
    <row r="32" spans="1:9" ht="24" customHeight="1" x14ac:dyDescent="0.15">
      <c r="A32" s="104" t="s">
        <v>340</v>
      </c>
      <c r="B32" s="19">
        <f t="shared" si="3"/>
        <v>1</v>
      </c>
      <c r="C32" s="19">
        <f t="shared" si="4"/>
        <v>1</v>
      </c>
      <c r="D32" s="105">
        <v>1</v>
      </c>
      <c r="E32" s="18"/>
      <c r="F32" s="18"/>
      <c r="G32" s="18"/>
      <c r="H32" s="18"/>
      <c r="I32" s="18"/>
    </row>
  </sheetData>
  <mergeCells count="8">
    <mergeCell ref="I4:I5"/>
    <mergeCell ref="A3:H3"/>
    <mergeCell ref="A2:H2"/>
    <mergeCell ref="A4:A5"/>
    <mergeCell ref="B4:B5"/>
    <mergeCell ref="C4:F4"/>
    <mergeCell ref="G4:G5"/>
    <mergeCell ref="H4:H5"/>
  </mergeCells>
  <phoneticPr fontId="2" type="noConversion"/>
  <printOptions horizontalCentered="1"/>
  <pageMargins left="0.43307086614173229" right="0.39370078740157483" top="0.74803149606299213" bottom="0.74803149606299213" header="0.31496062992125984" footer="0.31496062992125984"/>
  <pageSetup paperSize="0" orientation="portrait" blackAndWhite="1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6" sqref="D16"/>
    </sheetView>
  </sheetViews>
  <sheetFormatPr defaultRowHeight="14.25" x14ac:dyDescent="0.15"/>
  <cols>
    <col min="1" max="1" width="36.875" style="38" customWidth="1"/>
    <col min="2" max="2" width="33.125" style="38" customWidth="1"/>
    <col min="3" max="16384" width="9" style="37"/>
  </cols>
  <sheetData>
    <row r="1" spans="1:2" ht="23.25" customHeight="1" x14ac:dyDescent="0.15">
      <c r="B1" s="41" t="s">
        <v>207</v>
      </c>
    </row>
    <row r="2" spans="1:2" ht="24.75" customHeight="1" x14ac:dyDescent="0.15">
      <c r="A2" s="81" t="s">
        <v>206</v>
      </c>
      <c r="B2" s="81"/>
    </row>
    <row r="3" spans="1:2" ht="18" customHeight="1" x14ac:dyDescent="0.15">
      <c r="A3" s="74" t="s">
        <v>244</v>
      </c>
      <c r="B3" s="42" t="s">
        <v>205</v>
      </c>
    </row>
    <row r="4" spans="1:2" s="49" customFormat="1" ht="23.25" customHeight="1" x14ac:dyDescent="0.15">
      <c r="A4" s="50" t="s">
        <v>224</v>
      </c>
      <c r="B4" s="65" t="s">
        <v>273</v>
      </c>
    </row>
    <row r="5" spans="1:2" s="49" customFormat="1" ht="23.25" customHeight="1" x14ac:dyDescent="0.15">
      <c r="A5" s="66" t="s">
        <v>225</v>
      </c>
      <c r="B5" s="67">
        <f>SUM(B6:B7)</f>
        <v>760.13</v>
      </c>
    </row>
    <row r="6" spans="1:2" s="49" customFormat="1" ht="23.25" customHeight="1" x14ac:dyDescent="0.15">
      <c r="A6" s="66" t="s">
        <v>226</v>
      </c>
      <c r="B6" s="68">
        <v>760.13</v>
      </c>
    </row>
    <row r="7" spans="1:2" s="49" customFormat="1" ht="23.25" customHeight="1" x14ac:dyDescent="0.15">
      <c r="A7" s="66" t="s">
        <v>227</v>
      </c>
      <c r="B7" s="68"/>
    </row>
    <row r="8" spans="1:2" s="49" customFormat="1" ht="23.25" customHeight="1" x14ac:dyDescent="0.15">
      <c r="A8" s="66" t="s">
        <v>228</v>
      </c>
      <c r="B8" s="67">
        <f>SUM(B9:B10)</f>
        <v>0</v>
      </c>
    </row>
    <row r="9" spans="1:2" s="49" customFormat="1" ht="23.25" customHeight="1" x14ac:dyDescent="0.15">
      <c r="A9" s="66" t="s">
        <v>229</v>
      </c>
      <c r="B9" s="68"/>
    </row>
    <row r="10" spans="1:2" s="49" customFormat="1" ht="23.25" customHeight="1" x14ac:dyDescent="0.15">
      <c r="A10" s="66" t="s">
        <v>230</v>
      </c>
      <c r="B10" s="68"/>
    </row>
    <row r="11" spans="1:2" s="49" customFormat="1" ht="23.25" customHeight="1" x14ac:dyDescent="0.15">
      <c r="A11" s="66" t="s">
        <v>231</v>
      </c>
      <c r="B11" s="67">
        <f>SUM(B12:B14)</f>
        <v>0</v>
      </c>
    </row>
    <row r="12" spans="1:2" s="49" customFormat="1" ht="23.25" customHeight="1" x14ac:dyDescent="0.15">
      <c r="A12" s="66" t="s">
        <v>232</v>
      </c>
      <c r="B12" s="68"/>
    </row>
    <row r="13" spans="1:2" s="49" customFormat="1" ht="23.25" customHeight="1" x14ac:dyDescent="0.15">
      <c r="A13" s="66" t="s">
        <v>233</v>
      </c>
      <c r="B13" s="68"/>
    </row>
    <row r="14" spans="1:2" s="49" customFormat="1" ht="23.25" customHeight="1" x14ac:dyDescent="0.15">
      <c r="A14" s="66" t="s">
        <v>234</v>
      </c>
      <c r="B14" s="68"/>
    </row>
    <row r="15" spans="1:2" s="49" customFormat="1" ht="23.25" customHeight="1" x14ac:dyDescent="0.15">
      <c r="A15" s="66"/>
      <c r="B15" s="68"/>
    </row>
    <row r="16" spans="1:2" s="49" customFormat="1" ht="23.25" customHeight="1" x14ac:dyDescent="0.15">
      <c r="A16" s="50" t="s">
        <v>235</v>
      </c>
      <c r="B16" s="67">
        <f>SUM(B5,B8,B11)</f>
        <v>760.13</v>
      </c>
    </row>
    <row r="17" spans="1:2" s="49" customFormat="1" ht="23.25" customHeight="1" x14ac:dyDescent="0.15">
      <c r="A17" s="66"/>
      <c r="B17" s="68"/>
    </row>
    <row r="18" spans="1:2" s="49" customFormat="1" ht="23.25" customHeight="1" x14ac:dyDescent="0.15">
      <c r="A18" s="66" t="s">
        <v>236</v>
      </c>
      <c r="B18" s="68"/>
    </row>
    <row r="19" spans="1:2" s="49" customFormat="1" ht="23.25" customHeight="1" x14ac:dyDescent="0.15">
      <c r="A19" s="66" t="s">
        <v>237</v>
      </c>
      <c r="B19" s="68"/>
    </row>
    <row r="20" spans="1:2" s="49" customFormat="1" ht="23.25" customHeight="1" x14ac:dyDescent="0.15">
      <c r="A20" s="66" t="s">
        <v>238</v>
      </c>
      <c r="B20" s="68"/>
    </row>
    <row r="21" spans="1:2" s="49" customFormat="1" ht="23.25" customHeight="1" x14ac:dyDescent="0.15">
      <c r="A21" s="51"/>
      <c r="B21" s="52"/>
    </row>
    <row r="22" spans="1:2" s="49" customFormat="1" ht="23.25" customHeight="1" x14ac:dyDescent="0.15">
      <c r="A22" s="50" t="s">
        <v>239</v>
      </c>
      <c r="B22" s="69">
        <f>SUM(B16:B21)</f>
        <v>760.13</v>
      </c>
    </row>
    <row r="23" spans="1:2" s="49" customFormat="1" x14ac:dyDescent="0.15"/>
    <row r="24" spans="1:2" s="49" customFormat="1" x14ac:dyDescent="0.15"/>
    <row r="25" spans="1:2" s="49" customFormat="1" x14ac:dyDescent="0.15"/>
    <row r="26" spans="1:2" s="49" customFormat="1" x14ac:dyDescent="0.15"/>
    <row r="27" spans="1:2" s="49" customFormat="1" x14ac:dyDescent="0.15"/>
    <row r="28" spans="1:2" s="49" customFormat="1" x14ac:dyDescent="0.15"/>
    <row r="29" spans="1:2" s="49" customFormat="1" x14ac:dyDescent="0.15"/>
    <row r="30" spans="1:2" s="49" customFormat="1" x14ac:dyDescent="0.15"/>
  </sheetData>
  <mergeCells count="1">
    <mergeCell ref="A2:B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defaultRowHeight="13.5" x14ac:dyDescent="0.15"/>
  <cols>
    <col min="1" max="1" width="40.125" bestFit="1" customWidth="1"/>
    <col min="2" max="2" width="36" customWidth="1"/>
  </cols>
  <sheetData>
    <row r="1" spans="1:2" ht="20.25" customHeight="1" x14ac:dyDescent="0.15">
      <c r="A1" s="8"/>
      <c r="B1" s="13" t="s">
        <v>75</v>
      </c>
    </row>
    <row r="2" spans="1:2" ht="32.25" customHeight="1" x14ac:dyDescent="0.15">
      <c r="A2" s="82" t="s">
        <v>74</v>
      </c>
      <c r="B2" s="82"/>
    </row>
    <row r="3" spans="1:2" ht="23.25" customHeight="1" x14ac:dyDescent="0.15">
      <c r="A3" s="10" t="s">
        <v>245</v>
      </c>
      <c r="B3" s="14" t="s">
        <v>73</v>
      </c>
    </row>
    <row r="4" spans="1:2" ht="32.25" customHeight="1" x14ac:dyDescent="0.15">
      <c r="A4" s="4" t="s">
        <v>169</v>
      </c>
      <c r="B4" s="4" t="s">
        <v>272</v>
      </c>
    </row>
    <row r="5" spans="1:2" ht="24" customHeight="1" x14ac:dyDescent="0.15">
      <c r="A5" s="12" t="s">
        <v>154</v>
      </c>
      <c r="B5" s="16">
        <f>SUM(B6:B10)</f>
        <v>447.83000000000004</v>
      </c>
    </row>
    <row r="6" spans="1:2" ht="24" customHeight="1" x14ac:dyDescent="0.15">
      <c r="A6" s="2" t="s">
        <v>155</v>
      </c>
      <c r="B6" s="17">
        <v>314.99</v>
      </c>
    </row>
    <row r="7" spans="1:2" ht="24" customHeight="1" x14ac:dyDescent="0.15">
      <c r="A7" s="2" t="s">
        <v>156</v>
      </c>
      <c r="B7" s="17">
        <v>27.1</v>
      </c>
    </row>
    <row r="8" spans="1:2" ht="24" customHeight="1" x14ac:dyDescent="0.15">
      <c r="A8" s="2" t="s">
        <v>157</v>
      </c>
      <c r="B8" s="17">
        <v>105.74</v>
      </c>
    </row>
    <row r="9" spans="1:2" ht="24" customHeight="1" x14ac:dyDescent="0.15">
      <c r="A9" s="2" t="s">
        <v>158</v>
      </c>
      <c r="B9" s="17"/>
    </row>
    <row r="10" spans="1:2" ht="24" customHeight="1" x14ac:dyDescent="0.15">
      <c r="A10" s="2"/>
      <c r="B10" s="17"/>
    </row>
    <row r="11" spans="1:2" ht="24" customHeight="1" x14ac:dyDescent="0.15">
      <c r="A11" s="11" t="s">
        <v>170</v>
      </c>
      <c r="B11" s="16">
        <f>SUM(B12:B22)</f>
        <v>312.3</v>
      </c>
    </row>
    <row r="12" spans="1:2" ht="24" customHeight="1" x14ac:dyDescent="0.15">
      <c r="A12" s="2" t="s">
        <v>159</v>
      </c>
      <c r="B12" s="17"/>
    </row>
    <row r="13" spans="1:2" ht="24" customHeight="1" x14ac:dyDescent="0.15">
      <c r="A13" s="2" t="s">
        <v>160</v>
      </c>
      <c r="B13" s="17"/>
    </row>
    <row r="14" spans="1:2" ht="24" customHeight="1" x14ac:dyDescent="0.15">
      <c r="A14" s="2" t="s">
        <v>161</v>
      </c>
      <c r="B14" s="17">
        <v>312.3</v>
      </c>
    </row>
    <row r="15" spans="1:2" ht="24" customHeight="1" x14ac:dyDescent="0.15">
      <c r="A15" s="2" t="s">
        <v>162</v>
      </c>
      <c r="B15" s="17"/>
    </row>
    <row r="16" spans="1:2" ht="24" customHeight="1" x14ac:dyDescent="0.15">
      <c r="A16" s="2" t="s">
        <v>163</v>
      </c>
      <c r="B16" s="17"/>
    </row>
    <row r="17" spans="1:2" ht="24" customHeight="1" x14ac:dyDescent="0.15">
      <c r="A17" s="2" t="s">
        <v>164</v>
      </c>
      <c r="B17" s="17"/>
    </row>
    <row r="18" spans="1:2" ht="24" customHeight="1" x14ac:dyDescent="0.15">
      <c r="A18" s="2" t="s">
        <v>165</v>
      </c>
      <c r="B18" s="17"/>
    </row>
    <row r="19" spans="1:2" ht="24" customHeight="1" x14ac:dyDescent="0.15">
      <c r="A19" s="2" t="s">
        <v>166</v>
      </c>
      <c r="B19" s="17"/>
    </row>
    <row r="20" spans="1:2" ht="24" customHeight="1" x14ac:dyDescent="0.15">
      <c r="A20" s="2" t="s">
        <v>167</v>
      </c>
      <c r="B20" s="17"/>
    </row>
    <row r="21" spans="1:2" ht="24" customHeight="1" x14ac:dyDescent="0.15">
      <c r="A21" s="2" t="s">
        <v>168</v>
      </c>
      <c r="B21" s="17"/>
    </row>
    <row r="22" spans="1:2" ht="24" customHeight="1" x14ac:dyDescent="0.15">
      <c r="A22" s="2"/>
      <c r="B22" s="17"/>
    </row>
    <row r="23" spans="1:2" ht="24" customHeight="1" x14ac:dyDescent="0.15">
      <c r="A23" s="11" t="s">
        <v>171</v>
      </c>
      <c r="B23" s="16"/>
    </row>
    <row r="24" spans="1:2" ht="24" customHeight="1" x14ac:dyDescent="0.15">
      <c r="A24" s="2"/>
      <c r="B24" s="17"/>
    </row>
    <row r="25" spans="1:2" ht="24" customHeight="1" x14ac:dyDescent="0.15">
      <c r="A25" s="15" t="s">
        <v>71</v>
      </c>
      <c r="B25" s="16">
        <f>SUM(B5,B11,B23)</f>
        <v>760.13000000000011</v>
      </c>
    </row>
    <row r="26" spans="1:2" ht="24" customHeight="1" x14ac:dyDescent="0.15">
      <c r="A26" s="2"/>
      <c r="B26" s="17"/>
    </row>
    <row r="27" spans="1:2" ht="24" customHeight="1" x14ac:dyDescent="0.15">
      <c r="A27" s="11" t="s">
        <v>172</v>
      </c>
      <c r="B27" s="16"/>
    </row>
    <row r="28" spans="1:2" ht="24" customHeight="1" x14ac:dyDescent="0.15">
      <c r="A28" s="11" t="s">
        <v>173</v>
      </c>
      <c r="B28" s="16"/>
    </row>
    <row r="29" spans="1:2" ht="24" customHeight="1" x14ac:dyDescent="0.15">
      <c r="A29" s="11" t="s">
        <v>174</v>
      </c>
      <c r="B29" s="16"/>
    </row>
    <row r="30" spans="1:2" ht="24" customHeight="1" x14ac:dyDescent="0.15">
      <c r="A30" s="4"/>
      <c r="B30" s="17"/>
    </row>
    <row r="31" spans="1:2" ht="24" customHeight="1" x14ac:dyDescent="0.15">
      <c r="A31" s="15" t="s">
        <v>175</v>
      </c>
      <c r="B31" s="16">
        <f>SUM(B25:B30)</f>
        <v>760.13000000000011</v>
      </c>
    </row>
  </sheetData>
  <mergeCells count="1">
    <mergeCell ref="A2:B2"/>
  </mergeCells>
  <phoneticPr fontId="2" type="noConversion"/>
  <printOptions horizontalCentered="1"/>
  <pageMargins left="0.70866141732283472" right="0.70866141732283472" top="0.39370078740157483" bottom="0.51181102362204722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3.5" x14ac:dyDescent="0.15"/>
  <cols>
    <col min="1" max="4" width="29" customWidth="1"/>
  </cols>
  <sheetData>
    <row r="1" spans="1:4" ht="30.75" customHeight="1" x14ac:dyDescent="0.15">
      <c r="A1" s="8"/>
      <c r="B1" s="8"/>
      <c r="C1" s="8"/>
      <c r="D1" s="14" t="s">
        <v>81</v>
      </c>
    </row>
    <row r="2" spans="1:4" ht="30.75" customHeight="1" x14ac:dyDescent="0.15">
      <c r="A2" s="82" t="s">
        <v>80</v>
      </c>
      <c r="B2" s="82"/>
      <c r="C2" s="82"/>
      <c r="D2" s="82"/>
    </row>
    <row r="3" spans="1:4" ht="30.75" customHeight="1" x14ac:dyDescent="0.15">
      <c r="A3" s="8" t="s">
        <v>245</v>
      </c>
      <c r="B3" s="8"/>
      <c r="C3" s="8"/>
      <c r="D3" s="14" t="s">
        <v>73</v>
      </c>
    </row>
    <row r="4" spans="1:4" ht="30.75" customHeight="1" x14ac:dyDescent="0.15">
      <c r="A4" s="83" t="s">
        <v>176</v>
      </c>
      <c r="B4" s="84"/>
      <c r="C4" s="84" t="s">
        <v>177</v>
      </c>
      <c r="D4" s="84"/>
    </row>
    <row r="5" spans="1:4" ht="30.75" customHeight="1" x14ac:dyDescent="0.15">
      <c r="A5" s="20" t="s">
        <v>72</v>
      </c>
      <c r="B5" s="20" t="s">
        <v>270</v>
      </c>
      <c r="C5" s="20" t="s">
        <v>72</v>
      </c>
      <c r="D5" s="20" t="s">
        <v>271</v>
      </c>
    </row>
    <row r="6" spans="1:4" ht="30.75" customHeight="1" x14ac:dyDescent="0.15">
      <c r="A6" s="21" t="s">
        <v>79</v>
      </c>
      <c r="B6" s="22">
        <v>760.13</v>
      </c>
      <c r="C6" s="21" t="s">
        <v>79</v>
      </c>
      <c r="D6" s="22">
        <v>760.13</v>
      </c>
    </row>
    <row r="7" spans="1:4" ht="30.75" customHeight="1" x14ac:dyDescent="0.15">
      <c r="A7" s="21" t="s">
        <v>78</v>
      </c>
      <c r="B7" s="22"/>
      <c r="C7" s="21" t="s">
        <v>78</v>
      </c>
      <c r="D7" s="22"/>
    </row>
    <row r="8" spans="1:4" ht="30.75" customHeight="1" x14ac:dyDescent="0.15">
      <c r="A8" s="21" t="s">
        <v>77</v>
      </c>
      <c r="B8" s="22"/>
      <c r="C8" s="21" t="s">
        <v>77</v>
      </c>
      <c r="D8" s="22"/>
    </row>
    <row r="9" spans="1:4" ht="30.75" customHeight="1" x14ac:dyDescent="0.15">
      <c r="A9" s="21"/>
      <c r="B9" s="22"/>
      <c r="C9" s="21"/>
      <c r="D9" s="22"/>
    </row>
    <row r="10" spans="1:4" ht="30.75" customHeight="1" x14ac:dyDescent="0.15">
      <c r="A10" s="20" t="s">
        <v>76</v>
      </c>
      <c r="B10" s="23">
        <f>SUM(B6:B9)</f>
        <v>760.13</v>
      </c>
      <c r="C10" s="20" t="s">
        <v>71</v>
      </c>
      <c r="D10" s="23">
        <f>SUM(D6:D9)</f>
        <v>760.13</v>
      </c>
    </row>
  </sheetData>
  <mergeCells count="3">
    <mergeCell ref="A4:B4"/>
    <mergeCell ref="C4:D4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4"/>
  <sheetViews>
    <sheetView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C14" sqref="C14"/>
    </sheetView>
  </sheetViews>
  <sheetFormatPr defaultRowHeight="13.5" x14ac:dyDescent="0.15"/>
  <cols>
    <col min="1" max="1" width="51.375" customWidth="1"/>
    <col min="2" max="4" width="19.625" customWidth="1"/>
  </cols>
  <sheetData>
    <row r="1" spans="1:4" ht="20.25" customHeight="1" x14ac:dyDescent="0.15">
      <c r="B1" s="9"/>
      <c r="C1" s="26"/>
      <c r="D1" s="14" t="s">
        <v>88</v>
      </c>
    </row>
    <row r="2" spans="1:4" ht="20.25" customHeight="1" x14ac:dyDescent="0.15">
      <c r="A2" s="85" t="s">
        <v>178</v>
      </c>
      <c r="B2" s="85"/>
      <c r="C2" s="85"/>
      <c r="D2" s="85"/>
    </row>
    <row r="3" spans="1:4" ht="6.75" customHeight="1" x14ac:dyDescent="0.15">
      <c r="A3" s="25"/>
      <c r="B3" s="25"/>
      <c r="C3" s="25"/>
      <c r="D3" s="25"/>
    </row>
    <row r="4" spans="1:4" ht="20.25" customHeight="1" x14ac:dyDescent="0.15">
      <c r="A4" s="86" t="s">
        <v>87</v>
      </c>
      <c r="B4" s="86" t="s">
        <v>86</v>
      </c>
      <c r="C4" s="86"/>
      <c r="D4" s="86"/>
    </row>
    <row r="5" spans="1:4" ht="20.25" customHeight="1" x14ac:dyDescent="0.15">
      <c r="A5" s="86"/>
      <c r="B5" s="15" t="s">
        <v>85</v>
      </c>
      <c r="C5" s="15" t="s">
        <v>84</v>
      </c>
      <c r="D5" s="15" t="s">
        <v>83</v>
      </c>
    </row>
    <row r="6" spans="1:4" ht="20.25" customHeight="1" x14ac:dyDescent="0.15">
      <c r="A6" s="100" t="s">
        <v>277</v>
      </c>
      <c r="B6" s="102">
        <f>SUM(C6+D6)</f>
        <v>760.13000000000011</v>
      </c>
      <c r="C6" s="102">
        <f>SUM(C7+C26+C39+C52)</f>
        <v>447.83000000000004</v>
      </c>
      <c r="D6" s="102">
        <f>SUM(D7+D26+D39+D52)</f>
        <v>312.3</v>
      </c>
    </row>
    <row r="7" spans="1:4" ht="20.25" customHeight="1" x14ac:dyDescent="0.15">
      <c r="A7" s="100" t="s">
        <v>276</v>
      </c>
      <c r="B7" s="102">
        <f>SUM(C7+D7)</f>
        <v>551.58000000000004</v>
      </c>
      <c r="C7" s="102">
        <f t="shared" ref="C7:D7" si="0">SUM(C8+C12+C17+C20+C23)</f>
        <v>258.58000000000004</v>
      </c>
      <c r="D7" s="102">
        <f t="shared" si="0"/>
        <v>293</v>
      </c>
    </row>
    <row r="8" spans="1:4" ht="19.5" customHeight="1" x14ac:dyDescent="0.15">
      <c r="A8" s="33" t="s">
        <v>82</v>
      </c>
      <c r="B8" s="34">
        <f t="shared" ref="B8:B22" si="1">SUM(C8:D8)</f>
        <v>494.58000000000004</v>
      </c>
      <c r="C8" s="34">
        <f>SUM(C9)</f>
        <v>227.58</v>
      </c>
      <c r="D8" s="34">
        <f>SUM(D9)</f>
        <v>267</v>
      </c>
    </row>
    <row r="9" spans="1:4" ht="19.5" customHeight="1" x14ac:dyDescent="0.15">
      <c r="A9" s="5" t="s">
        <v>248</v>
      </c>
      <c r="B9" s="35">
        <f t="shared" si="1"/>
        <v>494.58000000000004</v>
      </c>
      <c r="C9" s="35">
        <f>SUM(C10:C11)</f>
        <v>227.58</v>
      </c>
      <c r="D9" s="35">
        <f>SUM(D10:D11)</f>
        <v>267</v>
      </c>
    </row>
    <row r="10" spans="1:4" ht="19.5" customHeight="1" x14ac:dyDescent="0.15">
      <c r="A10" s="5" t="s">
        <v>249</v>
      </c>
      <c r="B10" s="36">
        <f t="shared" si="1"/>
        <v>227.58</v>
      </c>
      <c r="C10" s="18">
        <v>227.58</v>
      </c>
      <c r="D10" s="18">
        <v>0</v>
      </c>
    </row>
    <row r="11" spans="1:4" ht="19.5" customHeight="1" x14ac:dyDescent="0.15">
      <c r="A11" s="5" t="s">
        <v>250</v>
      </c>
      <c r="B11" s="36">
        <f t="shared" si="1"/>
        <v>267</v>
      </c>
      <c r="C11" s="18">
        <v>0</v>
      </c>
      <c r="D11" s="18">
        <v>267</v>
      </c>
    </row>
    <row r="12" spans="1:4" ht="19.5" customHeight="1" x14ac:dyDescent="0.15">
      <c r="A12" s="33" t="s">
        <v>251</v>
      </c>
      <c r="B12" s="19">
        <f>SUM(C12:D12)</f>
        <v>26</v>
      </c>
      <c r="C12" s="34">
        <f>SUM(C13+C15)</f>
        <v>0</v>
      </c>
      <c r="D12" s="34">
        <f>SUM(D13+D15)</f>
        <v>26</v>
      </c>
    </row>
    <row r="13" spans="1:4" ht="19.5" customHeight="1" x14ac:dyDescent="0.15">
      <c r="A13" s="5" t="s">
        <v>252</v>
      </c>
      <c r="B13" s="35">
        <f t="shared" si="1"/>
        <v>18</v>
      </c>
      <c r="C13" s="35">
        <f t="shared" ref="C13" si="2">SUM(C14)</f>
        <v>0</v>
      </c>
      <c r="D13" s="35">
        <f t="shared" ref="D13" si="3">SUM(D14)</f>
        <v>18</v>
      </c>
    </row>
    <row r="14" spans="1:4" ht="19.5" customHeight="1" x14ac:dyDescent="0.15">
      <c r="A14" s="5" t="s">
        <v>253</v>
      </c>
      <c r="B14" s="36">
        <f t="shared" si="1"/>
        <v>18</v>
      </c>
      <c r="C14" s="18">
        <v>0</v>
      </c>
      <c r="D14" s="18">
        <v>18</v>
      </c>
    </row>
    <row r="15" spans="1:4" ht="19.5" customHeight="1" x14ac:dyDescent="0.15">
      <c r="A15" s="7" t="s">
        <v>255</v>
      </c>
      <c r="B15" s="35">
        <f t="shared" si="1"/>
        <v>8</v>
      </c>
      <c r="C15" s="35">
        <f>SUM(C16:C16)</f>
        <v>0</v>
      </c>
      <c r="D15" s="35">
        <f>SUM(D16)</f>
        <v>8</v>
      </c>
    </row>
    <row r="16" spans="1:4" ht="19.5" customHeight="1" x14ac:dyDescent="0.15">
      <c r="A16" s="7" t="s">
        <v>254</v>
      </c>
      <c r="B16" s="36">
        <f t="shared" si="1"/>
        <v>8</v>
      </c>
      <c r="C16" s="18">
        <v>0</v>
      </c>
      <c r="D16" s="18">
        <v>8</v>
      </c>
    </row>
    <row r="17" spans="1:4" ht="19.5" customHeight="1" x14ac:dyDescent="0.15">
      <c r="A17" s="24" t="s">
        <v>256</v>
      </c>
      <c r="B17" s="31">
        <f t="shared" si="1"/>
        <v>2</v>
      </c>
      <c r="C17" s="31">
        <f>SUM(C18)</f>
        <v>2</v>
      </c>
      <c r="D17" s="31">
        <f>SUM(D18)</f>
        <v>0</v>
      </c>
    </row>
    <row r="18" spans="1:4" ht="19.5" customHeight="1" x14ac:dyDescent="0.15">
      <c r="A18" s="5" t="s">
        <v>257</v>
      </c>
      <c r="B18" s="35">
        <f>SUM(C18:D18)</f>
        <v>2</v>
      </c>
      <c r="C18" s="35">
        <f>SUM(C19)</f>
        <v>2</v>
      </c>
      <c r="D18" s="35">
        <f>SUM(D19)</f>
        <v>0</v>
      </c>
    </row>
    <row r="19" spans="1:4" ht="19.5" customHeight="1" x14ac:dyDescent="0.15">
      <c r="A19" s="5" t="s">
        <v>258</v>
      </c>
      <c r="B19" s="36">
        <f t="shared" si="1"/>
        <v>2</v>
      </c>
      <c r="C19" s="18">
        <v>2</v>
      </c>
      <c r="D19" s="18">
        <v>0</v>
      </c>
    </row>
    <row r="20" spans="1:4" ht="19.5" customHeight="1" x14ac:dyDescent="0.15">
      <c r="A20" s="24" t="s">
        <v>261</v>
      </c>
      <c r="B20" s="31">
        <f t="shared" si="1"/>
        <v>11</v>
      </c>
      <c r="C20" s="31">
        <f>SUM(C21)</f>
        <v>11</v>
      </c>
      <c r="D20" s="31">
        <f>SUM(D21)</f>
        <v>0</v>
      </c>
    </row>
    <row r="21" spans="1:4" ht="19.5" customHeight="1" x14ac:dyDescent="0.15">
      <c r="A21" s="5" t="s">
        <v>259</v>
      </c>
      <c r="B21" s="35">
        <f t="shared" si="1"/>
        <v>11</v>
      </c>
      <c r="C21" s="35">
        <f>SUM(C22)</f>
        <v>11</v>
      </c>
      <c r="D21" s="35">
        <f>SUM(D22)</f>
        <v>0</v>
      </c>
    </row>
    <row r="22" spans="1:4" ht="19.5" customHeight="1" x14ac:dyDescent="0.15">
      <c r="A22" s="5" t="s">
        <v>260</v>
      </c>
      <c r="B22" s="36">
        <f t="shared" si="1"/>
        <v>11</v>
      </c>
      <c r="C22" s="18">
        <v>11</v>
      </c>
      <c r="D22" s="18">
        <v>0</v>
      </c>
    </row>
    <row r="23" spans="1:4" ht="21.75" customHeight="1" x14ac:dyDescent="0.15">
      <c r="A23" s="24" t="s">
        <v>262</v>
      </c>
      <c r="B23" s="31">
        <f>SUM(C23:D23)</f>
        <v>18</v>
      </c>
      <c r="C23" s="19">
        <f>SUM(C24)</f>
        <v>18</v>
      </c>
      <c r="D23" s="19">
        <f>SUM(D24)</f>
        <v>0</v>
      </c>
    </row>
    <row r="24" spans="1:4" ht="19.5" customHeight="1" x14ac:dyDescent="0.15">
      <c r="A24" s="5" t="s">
        <v>263</v>
      </c>
      <c r="B24" s="35">
        <f t="shared" ref="B24:B25" si="4">SUM(C24:D24)</f>
        <v>18</v>
      </c>
      <c r="C24" s="35">
        <f>SUM(C25)</f>
        <v>18</v>
      </c>
      <c r="D24" s="35">
        <f>SUM(D25)</f>
        <v>0</v>
      </c>
    </row>
    <row r="25" spans="1:4" ht="18" customHeight="1" x14ac:dyDescent="0.15">
      <c r="A25" s="5" t="s">
        <v>264</v>
      </c>
      <c r="B25" s="35">
        <f t="shared" si="4"/>
        <v>18</v>
      </c>
      <c r="C25" s="101">
        <v>18</v>
      </c>
      <c r="D25" s="101">
        <v>0</v>
      </c>
    </row>
    <row r="26" spans="1:4" ht="24" customHeight="1" x14ac:dyDescent="0.15">
      <c r="A26" s="100" t="s">
        <v>279</v>
      </c>
      <c r="B26" s="103">
        <f>SUM(C26:D26)</f>
        <v>65.63</v>
      </c>
      <c r="C26" s="103">
        <f>SUM(C27+C30+C33+C36)</f>
        <v>61.63</v>
      </c>
      <c r="D26" s="103">
        <f>SUM(D27+D30+D33+D36)</f>
        <v>4</v>
      </c>
    </row>
    <row r="27" spans="1:4" ht="24" customHeight="1" x14ac:dyDescent="0.15">
      <c r="A27" s="33" t="s">
        <v>251</v>
      </c>
      <c r="B27" s="34">
        <f t="shared" ref="B27:B29" si="5">SUM(C27:D27)</f>
        <v>59.63</v>
      </c>
      <c r="C27" s="34">
        <f>SUM(C28)</f>
        <v>55.63</v>
      </c>
      <c r="D27" s="34">
        <f>SUM(D28)</f>
        <v>4</v>
      </c>
    </row>
    <row r="28" spans="1:4" ht="24" customHeight="1" x14ac:dyDescent="0.15">
      <c r="A28" s="5" t="s">
        <v>280</v>
      </c>
      <c r="B28" s="35">
        <f t="shared" si="5"/>
        <v>59.63</v>
      </c>
      <c r="C28" s="35">
        <f>SUM(C29:C29)</f>
        <v>55.63</v>
      </c>
      <c r="D28" s="35">
        <f>SUM(D29:D29)</f>
        <v>4</v>
      </c>
    </row>
    <row r="29" spans="1:4" ht="24" customHeight="1" x14ac:dyDescent="0.15">
      <c r="A29" s="5" t="s">
        <v>281</v>
      </c>
      <c r="B29" s="36">
        <f t="shared" si="5"/>
        <v>59.63</v>
      </c>
      <c r="C29" s="18">
        <v>55.63</v>
      </c>
      <c r="D29" s="18">
        <v>4</v>
      </c>
    </row>
    <row r="30" spans="1:4" ht="24" customHeight="1" x14ac:dyDescent="0.15">
      <c r="A30" s="24" t="s">
        <v>282</v>
      </c>
      <c r="B30" s="31">
        <f t="shared" ref="B30" si="6">SUM(C30:D30)</f>
        <v>1</v>
      </c>
      <c r="C30" s="31">
        <f>SUM(C31)</f>
        <v>1</v>
      </c>
      <c r="D30" s="31">
        <f>SUM(D31)</f>
        <v>0</v>
      </c>
    </row>
    <row r="31" spans="1:4" ht="24" customHeight="1" x14ac:dyDescent="0.15">
      <c r="A31" s="5" t="s">
        <v>283</v>
      </c>
      <c r="B31" s="35">
        <f>SUM(C31:D31)</f>
        <v>1</v>
      </c>
      <c r="C31" s="35">
        <f>SUM(C32)</f>
        <v>1</v>
      </c>
      <c r="D31" s="35">
        <f>SUM(D32)</f>
        <v>0</v>
      </c>
    </row>
    <row r="32" spans="1:4" ht="24" customHeight="1" x14ac:dyDescent="0.15">
      <c r="A32" s="5" t="s">
        <v>284</v>
      </c>
      <c r="B32" s="36">
        <f t="shared" ref="B32:B35" si="7">SUM(C32:D32)</f>
        <v>1</v>
      </c>
      <c r="C32" s="18">
        <v>1</v>
      </c>
      <c r="D32" s="18">
        <v>0</v>
      </c>
    </row>
    <row r="33" spans="1:4" ht="24" customHeight="1" x14ac:dyDescent="0.15">
      <c r="A33" s="24" t="s">
        <v>285</v>
      </c>
      <c r="B33" s="31">
        <f t="shared" si="7"/>
        <v>2</v>
      </c>
      <c r="C33" s="31">
        <f>SUM(C34)</f>
        <v>2</v>
      </c>
      <c r="D33" s="31">
        <f>SUM(D34)</f>
        <v>0</v>
      </c>
    </row>
    <row r="34" spans="1:4" ht="24" customHeight="1" x14ac:dyDescent="0.15">
      <c r="A34" s="5" t="s">
        <v>286</v>
      </c>
      <c r="B34" s="35">
        <f t="shared" si="7"/>
        <v>2</v>
      </c>
      <c r="C34" s="35">
        <f>SUM(C35)</f>
        <v>2</v>
      </c>
      <c r="D34" s="35">
        <f>SUM(D35)</f>
        <v>0</v>
      </c>
    </row>
    <row r="35" spans="1:4" ht="24" customHeight="1" x14ac:dyDescent="0.15">
      <c r="A35" s="5" t="s">
        <v>287</v>
      </c>
      <c r="B35" s="36">
        <f t="shared" si="7"/>
        <v>2</v>
      </c>
      <c r="C35" s="18">
        <v>2</v>
      </c>
      <c r="D35" s="18">
        <v>0</v>
      </c>
    </row>
    <row r="36" spans="1:4" ht="24" customHeight="1" x14ac:dyDescent="0.15">
      <c r="A36" s="24" t="s">
        <v>288</v>
      </c>
      <c r="B36" s="31">
        <f>SUM(C36:D36)</f>
        <v>3</v>
      </c>
      <c r="C36" s="31">
        <f>SUM(C37)</f>
        <v>3</v>
      </c>
      <c r="D36" s="19">
        <f>SUM(D37)</f>
        <v>0</v>
      </c>
    </row>
    <row r="37" spans="1:4" ht="24" customHeight="1" x14ac:dyDescent="0.15">
      <c r="A37" s="5" t="s">
        <v>289</v>
      </c>
      <c r="B37" s="35">
        <f t="shared" ref="B37:B38" si="8">SUM(C37:D37)</f>
        <v>3</v>
      </c>
      <c r="C37" s="35">
        <f>SUM(C38)</f>
        <v>3</v>
      </c>
      <c r="D37" s="35">
        <f>SUM(D38)</f>
        <v>0</v>
      </c>
    </row>
    <row r="38" spans="1:4" ht="24" customHeight="1" x14ac:dyDescent="0.15">
      <c r="A38" s="5" t="s">
        <v>278</v>
      </c>
      <c r="B38" s="36">
        <f t="shared" si="8"/>
        <v>3</v>
      </c>
      <c r="C38" s="101">
        <v>3</v>
      </c>
      <c r="D38" s="101">
        <v>0</v>
      </c>
    </row>
    <row r="39" spans="1:4" ht="24" customHeight="1" x14ac:dyDescent="0.15">
      <c r="A39" s="100" t="s">
        <v>290</v>
      </c>
      <c r="B39" s="103">
        <f>SUM(C39:D39)</f>
        <v>68.209999999999994</v>
      </c>
      <c r="C39" s="103">
        <f>SUM(C40+C43+C46+C49)</f>
        <v>62.91</v>
      </c>
      <c r="D39" s="103">
        <f>SUM(D40+D43+D46+D49)</f>
        <v>5.3</v>
      </c>
    </row>
    <row r="40" spans="1:4" ht="24" customHeight="1" x14ac:dyDescent="0.15">
      <c r="A40" s="33" t="s">
        <v>251</v>
      </c>
      <c r="B40" s="34">
        <f t="shared" ref="B40:B43" si="9">SUM(C40:D40)</f>
        <v>57.209999999999994</v>
      </c>
      <c r="C40" s="34">
        <f>SUM(C41)</f>
        <v>51.91</v>
      </c>
      <c r="D40" s="34">
        <f>SUM(D41)</f>
        <v>5.3</v>
      </c>
    </row>
    <row r="41" spans="1:4" ht="24" customHeight="1" x14ac:dyDescent="0.15">
      <c r="A41" s="5" t="s">
        <v>291</v>
      </c>
      <c r="B41" s="35">
        <f t="shared" si="9"/>
        <v>57.209999999999994</v>
      </c>
      <c r="C41" s="35">
        <f>SUM(C42:C42)</f>
        <v>51.91</v>
      </c>
      <c r="D41" s="35">
        <f>SUM(D42:D42)</f>
        <v>5.3</v>
      </c>
    </row>
    <row r="42" spans="1:4" ht="24" customHeight="1" x14ac:dyDescent="0.15">
      <c r="A42" s="5" t="s">
        <v>292</v>
      </c>
      <c r="B42" s="36">
        <f t="shared" si="9"/>
        <v>57.209999999999994</v>
      </c>
      <c r="C42" s="18">
        <v>51.91</v>
      </c>
      <c r="D42" s="18">
        <v>5.3</v>
      </c>
    </row>
    <row r="43" spans="1:4" ht="24" customHeight="1" x14ac:dyDescent="0.15">
      <c r="A43" s="24" t="s">
        <v>282</v>
      </c>
      <c r="B43" s="31">
        <f t="shared" si="9"/>
        <v>3</v>
      </c>
      <c r="C43" s="31">
        <f>SUM(C44)</f>
        <v>3</v>
      </c>
      <c r="D43" s="31">
        <f>SUM(D44)</f>
        <v>0</v>
      </c>
    </row>
    <row r="44" spans="1:4" ht="24" customHeight="1" x14ac:dyDescent="0.15">
      <c r="A44" s="5" t="s">
        <v>283</v>
      </c>
      <c r="B44" s="35">
        <f>SUM(C44:D44)</f>
        <v>3</v>
      </c>
      <c r="C44" s="35">
        <f>SUM(C45)</f>
        <v>3</v>
      </c>
      <c r="D44" s="35">
        <f>SUM(D45)</f>
        <v>0</v>
      </c>
    </row>
    <row r="45" spans="1:4" ht="24" customHeight="1" x14ac:dyDescent="0.15">
      <c r="A45" s="5" t="s">
        <v>284</v>
      </c>
      <c r="B45" s="36">
        <f t="shared" ref="B45:B48" si="10">SUM(C45:D45)</f>
        <v>3</v>
      </c>
      <c r="C45" s="18">
        <v>3</v>
      </c>
      <c r="D45" s="18">
        <v>0</v>
      </c>
    </row>
    <row r="46" spans="1:4" ht="24" customHeight="1" x14ac:dyDescent="0.15">
      <c r="A46" s="24" t="s">
        <v>285</v>
      </c>
      <c r="B46" s="31">
        <f t="shared" si="10"/>
        <v>3</v>
      </c>
      <c r="C46" s="31">
        <f>SUM(C47)</f>
        <v>3</v>
      </c>
      <c r="D46" s="31">
        <f>SUM(D47)</f>
        <v>0</v>
      </c>
    </row>
    <row r="47" spans="1:4" ht="24" customHeight="1" x14ac:dyDescent="0.15">
      <c r="A47" s="5" t="s">
        <v>286</v>
      </c>
      <c r="B47" s="35">
        <f t="shared" si="10"/>
        <v>3</v>
      </c>
      <c r="C47" s="35">
        <f>SUM(C48)</f>
        <v>3</v>
      </c>
      <c r="D47" s="35">
        <f>SUM(D48)</f>
        <v>0</v>
      </c>
    </row>
    <row r="48" spans="1:4" ht="24" customHeight="1" x14ac:dyDescent="0.15">
      <c r="A48" s="5" t="s">
        <v>287</v>
      </c>
      <c r="B48" s="36">
        <f t="shared" si="10"/>
        <v>3</v>
      </c>
      <c r="C48" s="18">
        <v>3</v>
      </c>
      <c r="D48" s="18">
        <v>0</v>
      </c>
    </row>
    <row r="49" spans="1:4" ht="24" customHeight="1" x14ac:dyDescent="0.15">
      <c r="A49" s="24" t="s">
        <v>288</v>
      </c>
      <c r="B49" s="31">
        <f>SUM(C49:D49)</f>
        <v>5</v>
      </c>
      <c r="C49" s="31">
        <f>SUM(C50)</f>
        <v>5</v>
      </c>
      <c r="D49" s="19">
        <f>SUM(D50)</f>
        <v>0</v>
      </c>
    </row>
    <row r="50" spans="1:4" ht="24" customHeight="1" x14ac:dyDescent="0.15">
      <c r="A50" s="5" t="s">
        <v>289</v>
      </c>
      <c r="B50" s="35">
        <f t="shared" ref="B50:B51" si="11">SUM(C50:D50)</f>
        <v>5</v>
      </c>
      <c r="C50" s="35">
        <f>SUM(C51)</f>
        <v>5</v>
      </c>
      <c r="D50" s="35">
        <f>SUM(D51)</f>
        <v>0</v>
      </c>
    </row>
    <row r="51" spans="1:4" ht="24" customHeight="1" x14ac:dyDescent="0.15">
      <c r="A51" s="5" t="s">
        <v>293</v>
      </c>
      <c r="B51" s="36">
        <f t="shared" si="11"/>
        <v>5</v>
      </c>
      <c r="C51" s="101">
        <v>5</v>
      </c>
      <c r="D51" s="101">
        <v>0</v>
      </c>
    </row>
    <row r="52" spans="1:4" ht="24" customHeight="1" x14ac:dyDescent="0.15">
      <c r="A52" s="100" t="s">
        <v>294</v>
      </c>
      <c r="B52" s="103">
        <f>SUM(C52:D52)</f>
        <v>74.710000000000008</v>
      </c>
      <c r="C52" s="103">
        <f>SUM(C53+C56+C59+C62)</f>
        <v>64.710000000000008</v>
      </c>
      <c r="D52" s="103">
        <f>SUM(D53+D56+D59+D62)</f>
        <v>10</v>
      </c>
    </row>
    <row r="53" spans="1:4" ht="24" customHeight="1" x14ac:dyDescent="0.15">
      <c r="A53" s="33" t="s">
        <v>295</v>
      </c>
      <c r="B53" s="34">
        <f t="shared" ref="B53:B56" si="12">SUM(C53:D53)</f>
        <v>65.710000000000008</v>
      </c>
      <c r="C53" s="34">
        <f>SUM(C54)</f>
        <v>55.71</v>
      </c>
      <c r="D53" s="34">
        <f>SUM(D54)</f>
        <v>10</v>
      </c>
    </row>
    <row r="54" spans="1:4" ht="24" customHeight="1" x14ac:dyDescent="0.15">
      <c r="A54" s="5" t="s">
        <v>291</v>
      </c>
      <c r="B54" s="35">
        <f t="shared" si="12"/>
        <v>65.710000000000008</v>
      </c>
      <c r="C54" s="35">
        <f>SUM(C55:C55)</f>
        <v>55.71</v>
      </c>
      <c r="D54" s="35">
        <f>SUM(D55:D55)</f>
        <v>10</v>
      </c>
    </row>
    <row r="55" spans="1:4" ht="24" customHeight="1" x14ac:dyDescent="0.15">
      <c r="A55" s="5" t="s">
        <v>296</v>
      </c>
      <c r="B55" s="36">
        <f t="shared" si="12"/>
        <v>65.710000000000008</v>
      </c>
      <c r="C55" s="18">
        <v>55.71</v>
      </c>
      <c r="D55" s="18">
        <v>10</v>
      </c>
    </row>
    <row r="56" spans="1:4" ht="24" customHeight="1" x14ac:dyDescent="0.15">
      <c r="A56" s="24" t="s">
        <v>282</v>
      </c>
      <c r="B56" s="31">
        <f t="shared" si="12"/>
        <v>2</v>
      </c>
      <c r="C56" s="31">
        <f>SUM(C57)</f>
        <v>2</v>
      </c>
      <c r="D56" s="31">
        <f>SUM(D57)</f>
        <v>0</v>
      </c>
    </row>
    <row r="57" spans="1:4" ht="24" customHeight="1" x14ac:dyDescent="0.15">
      <c r="A57" s="5" t="s">
        <v>283</v>
      </c>
      <c r="B57" s="35">
        <f>SUM(C57:D57)</f>
        <v>2</v>
      </c>
      <c r="C57" s="35">
        <f>SUM(C58)</f>
        <v>2</v>
      </c>
      <c r="D57" s="35">
        <f>SUM(D58)</f>
        <v>0</v>
      </c>
    </row>
    <row r="58" spans="1:4" ht="24" customHeight="1" x14ac:dyDescent="0.15">
      <c r="A58" s="5" t="s">
        <v>284</v>
      </c>
      <c r="B58" s="36">
        <f t="shared" ref="B58:B61" si="13">SUM(C58:D58)</f>
        <v>2</v>
      </c>
      <c r="C58" s="18">
        <v>2</v>
      </c>
      <c r="D58" s="18">
        <v>0</v>
      </c>
    </row>
    <row r="59" spans="1:4" ht="24" customHeight="1" x14ac:dyDescent="0.15">
      <c r="A59" s="24" t="s">
        <v>285</v>
      </c>
      <c r="B59" s="31">
        <f t="shared" si="13"/>
        <v>3</v>
      </c>
      <c r="C59" s="31">
        <f>SUM(C60)</f>
        <v>3</v>
      </c>
      <c r="D59" s="31">
        <f>SUM(D60)</f>
        <v>0</v>
      </c>
    </row>
    <row r="60" spans="1:4" ht="24" customHeight="1" x14ac:dyDescent="0.15">
      <c r="A60" s="5" t="s">
        <v>286</v>
      </c>
      <c r="B60" s="35">
        <f t="shared" si="13"/>
        <v>3</v>
      </c>
      <c r="C60" s="35">
        <f>SUM(C61)</f>
        <v>3</v>
      </c>
      <c r="D60" s="35">
        <f>SUM(D61)</f>
        <v>0</v>
      </c>
    </row>
    <row r="61" spans="1:4" ht="24" customHeight="1" x14ac:dyDescent="0.15">
      <c r="A61" s="5" t="s">
        <v>287</v>
      </c>
      <c r="B61" s="36">
        <f t="shared" si="13"/>
        <v>3</v>
      </c>
      <c r="C61" s="18">
        <v>3</v>
      </c>
      <c r="D61" s="18">
        <v>0</v>
      </c>
    </row>
    <row r="62" spans="1:4" ht="24" customHeight="1" x14ac:dyDescent="0.15">
      <c r="A62" s="24" t="s">
        <v>288</v>
      </c>
      <c r="B62" s="31">
        <f>SUM(C62:D62)</f>
        <v>4</v>
      </c>
      <c r="C62" s="31">
        <f>SUM(C63)</f>
        <v>4</v>
      </c>
      <c r="D62" s="19">
        <f>SUM(D63)</f>
        <v>0</v>
      </c>
    </row>
    <row r="63" spans="1:4" ht="24" customHeight="1" x14ac:dyDescent="0.15">
      <c r="A63" s="5" t="s">
        <v>289</v>
      </c>
      <c r="B63" s="35">
        <f t="shared" ref="B63:B64" si="14">SUM(C63:D63)</f>
        <v>4</v>
      </c>
      <c r="C63" s="35">
        <f>SUM(C64)</f>
        <v>4</v>
      </c>
      <c r="D63" s="35">
        <f>SUM(D64)</f>
        <v>0</v>
      </c>
    </row>
    <row r="64" spans="1:4" ht="24" customHeight="1" x14ac:dyDescent="0.15">
      <c r="A64" s="5" t="s">
        <v>293</v>
      </c>
      <c r="B64" s="36">
        <f t="shared" si="14"/>
        <v>4</v>
      </c>
      <c r="C64" s="101">
        <v>4</v>
      </c>
      <c r="D64" s="101">
        <v>0</v>
      </c>
    </row>
  </sheetData>
  <mergeCells count="3">
    <mergeCell ref="A2:D2"/>
    <mergeCell ref="A4:A5"/>
    <mergeCell ref="B4:D4"/>
  </mergeCells>
  <phoneticPr fontId="2" type="noConversion"/>
  <printOptions horizontalCentered="1"/>
  <pageMargins left="0.51181102362204722" right="0.43307086614173229" top="0.39370078740157483" bottom="0.3937007874015748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0" sqref="C60"/>
    </sheetView>
  </sheetViews>
  <sheetFormatPr defaultRowHeight="13.5" x14ac:dyDescent="0.15"/>
  <cols>
    <col min="1" max="1" width="28.5" style="1" customWidth="1"/>
    <col min="2" max="2" width="30.25" customWidth="1"/>
    <col min="3" max="3" width="23.625" customWidth="1"/>
    <col min="4" max="4" width="13.625" customWidth="1"/>
    <col min="7" max="7" width="26.75" customWidth="1"/>
  </cols>
  <sheetData>
    <row r="1" spans="1:3" x14ac:dyDescent="0.15">
      <c r="C1" s="14" t="s">
        <v>0</v>
      </c>
    </row>
    <row r="2" spans="1:3" ht="20.25" x14ac:dyDescent="0.15">
      <c r="A2" s="87" t="s">
        <v>179</v>
      </c>
      <c r="B2" s="87"/>
      <c r="C2" s="87"/>
    </row>
    <row r="3" spans="1:3" ht="16.5" customHeight="1" x14ac:dyDescent="0.15">
      <c r="A3" s="29" t="s">
        <v>246</v>
      </c>
      <c r="B3" s="8"/>
      <c r="C3" s="14" t="s">
        <v>73</v>
      </c>
    </row>
    <row r="4" spans="1:3" ht="4.5" customHeight="1" x14ac:dyDescent="0.15">
      <c r="A4" s="3"/>
    </row>
    <row r="5" spans="1:3" ht="17.25" customHeight="1" x14ac:dyDescent="0.15">
      <c r="A5" s="4" t="s">
        <v>1</v>
      </c>
      <c r="B5" s="4" t="s">
        <v>2</v>
      </c>
      <c r="C5" s="4" t="s">
        <v>269</v>
      </c>
    </row>
    <row r="6" spans="1:3" ht="14.25" customHeight="1" x14ac:dyDescent="0.15">
      <c r="A6" s="28" t="s">
        <v>50</v>
      </c>
      <c r="B6" s="28" t="s">
        <v>3</v>
      </c>
      <c r="C6" s="30">
        <f>SUM(C7:C13)</f>
        <v>194.92000000000002</v>
      </c>
    </row>
    <row r="7" spans="1:3" ht="14.25" customHeight="1" x14ac:dyDescent="0.15">
      <c r="A7" s="2" t="s">
        <v>32</v>
      </c>
      <c r="B7" s="2" t="s">
        <v>28</v>
      </c>
      <c r="C7" s="17">
        <v>57.2</v>
      </c>
    </row>
    <row r="8" spans="1:3" ht="14.25" customHeight="1" x14ac:dyDescent="0.15">
      <c r="A8" s="2" t="s">
        <v>32</v>
      </c>
      <c r="B8" s="2" t="s">
        <v>29</v>
      </c>
      <c r="C8" s="17">
        <v>97.04</v>
      </c>
    </row>
    <row r="9" spans="1:3" ht="14.25" customHeight="1" x14ac:dyDescent="0.15">
      <c r="A9" s="2" t="s">
        <v>32</v>
      </c>
      <c r="B9" s="2" t="s">
        <v>30</v>
      </c>
      <c r="C9" s="17"/>
    </row>
    <row r="10" spans="1:3" ht="14.25" customHeight="1" x14ac:dyDescent="0.15">
      <c r="A10" s="2" t="s">
        <v>33</v>
      </c>
      <c r="B10" s="2" t="s">
        <v>297</v>
      </c>
      <c r="C10" s="17">
        <v>13</v>
      </c>
    </row>
    <row r="11" spans="1:3" ht="14.25" customHeight="1" x14ac:dyDescent="0.15">
      <c r="A11" s="2" t="s">
        <v>34</v>
      </c>
      <c r="B11" s="2" t="s">
        <v>36</v>
      </c>
      <c r="C11" s="17">
        <v>18</v>
      </c>
    </row>
    <row r="12" spans="1:3" ht="14.25" customHeight="1" x14ac:dyDescent="0.15">
      <c r="A12" s="2" t="s">
        <v>35</v>
      </c>
      <c r="B12" s="2" t="s">
        <v>51</v>
      </c>
      <c r="C12" s="17"/>
    </row>
    <row r="13" spans="1:3" ht="14.25" customHeight="1" x14ac:dyDescent="0.15">
      <c r="A13" s="2" t="s">
        <v>35</v>
      </c>
      <c r="B13" s="2" t="s">
        <v>298</v>
      </c>
      <c r="C13" s="17">
        <v>9.68</v>
      </c>
    </row>
    <row r="14" spans="1:3" ht="14.25" customHeight="1" x14ac:dyDescent="0.15">
      <c r="A14" s="28" t="s">
        <v>39</v>
      </c>
      <c r="B14" s="28" t="s">
        <v>38</v>
      </c>
      <c r="C14" s="30">
        <f>SUM(C15:C36)</f>
        <v>21.1</v>
      </c>
    </row>
    <row r="15" spans="1:3" ht="14.25" customHeight="1" x14ac:dyDescent="0.15">
      <c r="A15" s="2" t="s">
        <v>4</v>
      </c>
      <c r="B15" s="2" t="s">
        <v>37</v>
      </c>
      <c r="C15" s="17">
        <v>4</v>
      </c>
    </row>
    <row r="16" spans="1:3" ht="14.25" customHeight="1" x14ac:dyDescent="0.15">
      <c r="A16" s="2" t="s">
        <v>4</v>
      </c>
      <c r="B16" s="2" t="s">
        <v>5</v>
      </c>
      <c r="C16" s="17"/>
    </row>
    <row r="17" spans="1:3" ht="14.25" customHeight="1" x14ac:dyDescent="0.15">
      <c r="A17" s="2" t="s">
        <v>4</v>
      </c>
      <c r="B17" s="2" t="s">
        <v>6</v>
      </c>
      <c r="C17" s="17"/>
    </row>
    <row r="18" spans="1:3" ht="14.25" customHeight="1" x14ac:dyDescent="0.15">
      <c r="A18" s="2" t="s">
        <v>4</v>
      </c>
      <c r="B18" s="2" t="s">
        <v>7</v>
      </c>
      <c r="C18" s="17"/>
    </row>
    <row r="19" spans="1:3" ht="14.25" customHeight="1" x14ac:dyDescent="0.15">
      <c r="A19" s="2" t="s">
        <v>4</v>
      </c>
      <c r="B19" s="2" t="s">
        <v>8</v>
      </c>
      <c r="C19" s="17"/>
    </row>
    <row r="20" spans="1:3" ht="14.25" customHeight="1" x14ac:dyDescent="0.15">
      <c r="A20" s="2" t="s">
        <v>4</v>
      </c>
      <c r="B20" s="2" t="s">
        <v>9</v>
      </c>
      <c r="C20" s="17">
        <v>0.5</v>
      </c>
    </row>
    <row r="21" spans="1:3" ht="14.25" customHeight="1" x14ac:dyDescent="0.15">
      <c r="A21" s="2" t="s">
        <v>4</v>
      </c>
      <c r="B21" s="2" t="s">
        <v>10</v>
      </c>
      <c r="C21" s="17"/>
    </row>
    <row r="22" spans="1:3" ht="14.25" customHeight="1" x14ac:dyDescent="0.15">
      <c r="A22" s="2" t="s">
        <v>4</v>
      </c>
      <c r="B22" s="2" t="s">
        <v>11</v>
      </c>
      <c r="C22" s="17">
        <v>5</v>
      </c>
    </row>
    <row r="23" spans="1:3" ht="14.25" customHeight="1" x14ac:dyDescent="0.15">
      <c r="A23" s="2" t="s">
        <v>4</v>
      </c>
      <c r="B23" s="2" t="s">
        <v>14</v>
      </c>
      <c r="C23" s="17"/>
    </row>
    <row r="24" spans="1:3" ht="14.25" customHeight="1" x14ac:dyDescent="0.15">
      <c r="A24" s="2" t="s">
        <v>4</v>
      </c>
      <c r="B24" s="2" t="s">
        <v>12</v>
      </c>
      <c r="C24" s="17"/>
    </row>
    <row r="25" spans="1:3" ht="14.25" customHeight="1" x14ac:dyDescent="0.15">
      <c r="A25" s="2" t="s">
        <v>4</v>
      </c>
      <c r="B25" s="2" t="s">
        <v>13</v>
      </c>
      <c r="C25" s="17"/>
    </row>
    <row r="26" spans="1:3" ht="14.25" customHeight="1" x14ac:dyDescent="0.15">
      <c r="A26" s="2" t="s">
        <v>4</v>
      </c>
      <c r="B26" s="2" t="s">
        <v>299</v>
      </c>
      <c r="C26" s="17">
        <v>11.6</v>
      </c>
    </row>
    <row r="27" spans="1:3" ht="14.25" customHeight="1" x14ac:dyDescent="0.15">
      <c r="A27" s="2" t="s">
        <v>16</v>
      </c>
      <c r="B27" s="2" t="s">
        <v>15</v>
      </c>
      <c r="C27" s="17"/>
    </row>
    <row r="28" spans="1:3" ht="14.25" customHeight="1" x14ac:dyDescent="0.15">
      <c r="A28" s="2" t="s">
        <v>17</v>
      </c>
      <c r="B28" s="2" t="s">
        <v>21</v>
      </c>
      <c r="C28" s="17"/>
    </row>
    <row r="29" spans="1:3" ht="14.25" customHeight="1" x14ac:dyDescent="0.15">
      <c r="A29" s="2" t="s">
        <v>41</v>
      </c>
      <c r="B29" s="2" t="s">
        <v>22</v>
      </c>
      <c r="C29" s="17"/>
    </row>
    <row r="30" spans="1:3" ht="14.25" customHeight="1" x14ac:dyDescent="0.15">
      <c r="A30" s="2" t="s">
        <v>41</v>
      </c>
      <c r="B30" s="2" t="s">
        <v>40</v>
      </c>
      <c r="C30" s="17"/>
    </row>
    <row r="31" spans="1:3" ht="14.25" customHeight="1" x14ac:dyDescent="0.15">
      <c r="A31" s="2" t="s">
        <v>41</v>
      </c>
      <c r="B31" s="2" t="s">
        <v>23</v>
      </c>
      <c r="C31" s="17"/>
    </row>
    <row r="32" spans="1:3" ht="14.25" customHeight="1" x14ac:dyDescent="0.15">
      <c r="A32" s="2" t="s">
        <v>18</v>
      </c>
      <c r="B32" s="2" t="s">
        <v>24</v>
      </c>
      <c r="C32" s="17"/>
    </row>
    <row r="33" spans="1:3" ht="14.25" customHeight="1" x14ac:dyDescent="0.15">
      <c r="A33" s="2" t="s">
        <v>19</v>
      </c>
      <c r="B33" s="2" t="s">
        <v>25</v>
      </c>
      <c r="C33" s="17"/>
    </row>
    <row r="34" spans="1:3" ht="14.25" customHeight="1" x14ac:dyDescent="0.15">
      <c r="A34" s="2" t="s">
        <v>20</v>
      </c>
      <c r="B34" s="2" t="s">
        <v>26</v>
      </c>
      <c r="C34" s="17"/>
    </row>
    <row r="35" spans="1:3" ht="14.25" customHeight="1" x14ac:dyDescent="0.15">
      <c r="A35" s="2" t="s">
        <v>27</v>
      </c>
      <c r="B35" s="2" t="s">
        <v>43</v>
      </c>
      <c r="C35" s="17"/>
    </row>
    <row r="36" spans="1:3" ht="14.25" customHeight="1" x14ac:dyDescent="0.15">
      <c r="A36" s="2" t="s">
        <v>42</v>
      </c>
      <c r="B36" s="2" t="s">
        <v>44</v>
      </c>
      <c r="C36" s="17"/>
    </row>
    <row r="37" spans="1:3" ht="14.25" customHeight="1" x14ac:dyDescent="0.15">
      <c r="A37" s="28" t="s">
        <v>45</v>
      </c>
      <c r="B37" s="28" t="s">
        <v>46</v>
      </c>
      <c r="C37" s="30">
        <f>SUM(C38)</f>
        <v>0</v>
      </c>
    </row>
    <row r="38" spans="1:3" ht="14.25" customHeight="1" x14ac:dyDescent="0.15">
      <c r="A38" s="2" t="s">
        <v>47</v>
      </c>
      <c r="B38" s="2" t="s">
        <v>48</v>
      </c>
      <c r="C38" s="17"/>
    </row>
    <row r="39" spans="1:3" ht="14.25" customHeight="1" x14ac:dyDescent="0.15">
      <c r="A39" s="28" t="s">
        <v>49</v>
      </c>
      <c r="B39" s="28" t="s">
        <v>3</v>
      </c>
      <c r="C39" s="30">
        <f>SUM(C40:C46)</f>
        <v>120.07</v>
      </c>
    </row>
    <row r="40" spans="1:3" ht="14.25" customHeight="1" x14ac:dyDescent="0.15">
      <c r="A40" s="2" t="s">
        <v>32</v>
      </c>
      <c r="B40" s="2" t="s">
        <v>28</v>
      </c>
      <c r="C40" s="17">
        <v>31.36</v>
      </c>
    </row>
    <row r="41" spans="1:3" ht="14.25" customHeight="1" x14ac:dyDescent="0.15">
      <c r="A41" s="2" t="s">
        <v>32</v>
      </c>
      <c r="B41" s="2" t="s">
        <v>29</v>
      </c>
      <c r="C41" s="17">
        <v>57.43</v>
      </c>
    </row>
    <row r="42" spans="1:3" ht="14.25" customHeight="1" x14ac:dyDescent="0.15">
      <c r="A42" s="2" t="s">
        <v>32</v>
      </c>
      <c r="B42" s="2" t="s">
        <v>30</v>
      </c>
      <c r="C42" s="17"/>
    </row>
    <row r="43" spans="1:3" ht="14.25" customHeight="1" x14ac:dyDescent="0.15">
      <c r="A43" s="2" t="s">
        <v>32</v>
      </c>
      <c r="B43" s="2" t="s">
        <v>52</v>
      </c>
      <c r="C43" s="17"/>
    </row>
    <row r="44" spans="1:3" ht="14.25" customHeight="1" x14ac:dyDescent="0.15">
      <c r="A44" s="2" t="s">
        <v>300</v>
      </c>
      <c r="B44" s="2" t="s">
        <v>297</v>
      </c>
      <c r="C44" s="17">
        <v>14</v>
      </c>
    </row>
    <row r="45" spans="1:3" ht="14.25" customHeight="1" x14ac:dyDescent="0.15">
      <c r="A45" s="2" t="s">
        <v>32</v>
      </c>
      <c r="B45" s="2" t="s">
        <v>36</v>
      </c>
      <c r="C45" s="17">
        <v>12</v>
      </c>
    </row>
    <row r="46" spans="1:3" ht="14.25" customHeight="1" x14ac:dyDescent="0.15">
      <c r="A46" s="2" t="s">
        <v>32</v>
      </c>
      <c r="B46" s="2" t="s">
        <v>53</v>
      </c>
      <c r="C46" s="17">
        <v>5.28</v>
      </c>
    </row>
    <row r="47" spans="1:3" ht="14.25" customHeight="1" x14ac:dyDescent="0.15">
      <c r="A47" s="28" t="s">
        <v>49</v>
      </c>
      <c r="B47" s="28" t="s">
        <v>301</v>
      </c>
      <c r="C47" s="30">
        <f>SUM(C48:C51)</f>
        <v>6</v>
      </c>
    </row>
    <row r="48" spans="1:3" ht="14.25" customHeight="1" x14ac:dyDescent="0.15">
      <c r="A48" s="2" t="s">
        <v>54</v>
      </c>
      <c r="B48" s="2" t="s">
        <v>37</v>
      </c>
      <c r="C48" s="17">
        <v>2.2000000000000002</v>
      </c>
    </row>
    <row r="49" spans="1:3" ht="14.25" customHeight="1" x14ac:dyDescent="0.15">
      <c r="A49" s="2" t="s">
        <v>54</v>
      </c>
      <c r="B49" s="2" t="s">
        <v>304</v>
      </c>
      <c r="C49" s="17">
        <v>0.7</v>
      </c>
    </row>
    <row r="50" spans="1:3" ht="14.25" customHeight="1" x14ac:dyDescent="0.15">
      <c r="A50" s="2" t="s">
        <v>302</v>
      </c>
      <c r="B50" s="2" t="s">
        <v>303</v>
      </c>
      <c r="C50" s="17">
        <v>3.1</v>
      </c>
    </row>
    <row r="51" spans="1:3" ht="14.25" customHeight="1" x14ac:dyDescent="0.15">
      <c r="A51" s="2" t="s">
        <v>54</v>
      </c>
      <c r="B51" s="2" t="s">
        <v>44</v>
      </c>
      <c r="C51" s="17"/>
    </row>
    <row r="52" spans="1:3" ht="14.25" customHeight="1" x14ac:dyDescent="0.15">
      <c r="A52" s="28" t="s">
        <v>55</v>
      </c>
      <c r="B52" s="28" t="s">
        <v>56</v>
      </c>
      <c r="C52" s="30">
        <f>SUM(C53:C59)</f>
        <v>105.74000000000001</v>
      </c>
    </row>
    <row r="53" spans="1:3" ht="14.25" customHeight="1" x14ac:dyDescent="0.15">
      <c r="A53" s="2" t="s">
        <v>57</v>
      </c>
      <c r="B53" s="2" t="s">
        <v>58</v>
      </c>
      <c r="C53" s="17"/>
    </row>
    <row r="54" spans="1:3" ht="14.25" customHeight="1" x14ac:dyDescent="0.15">
      <c r="A54" s="2" t="s">
        <v>57</v>
      </c>
      <c r="B54" s="2" t="s">
        <v>63</v>
      </c>
      <c r="C54" s="17">
        <v>0.8</v>
      </c>
    </row>
    <row r="55" spans="1:3" ht="14.25" customHeight="1" x14ac:dyDescent="0.15">
      <c r="A55" s="2" t="s">
        <v>57</v>
      </c>
      <c r="B55" s="2" t="s">
        <v>64</v>
      </c>
      <c r="C55" s="17"/>
    </row>
    <row r="56" spans="1:3" ht="14.25" customHeight="1" x14ac:dyDescent="0.15">
      <c r="A56" s="2" t="s">
        <v>57</v>
      </c>
      <c r="B56" s="2" t="s">
        <v>65</v>
      </c>
      <c r="C56" s="17"/>
    </row>
    <row r="57" spans="1:3" ht="14.25" customHeight="1" x14ac:dyDescent="0.15">
      <c r="A57" s="2" t="s">
        <v>66</v>
      </c>
      <c r="B57" s="2" t="s">
        <v>67</v>
      </c>
      <c r="C57" s="17"/>
    </row>
    <row r="58" spans="1:3" ht="14.25" customHeight="1" x14ac:dyDescent="0.15">
      <c r="A58" s="2" t="s">
        <v>66</v>
      </c>
      <c r="B58" s="2" t="s">
        <v>68</v>
      </c>
      <c r="C58" s="17">
        <v>97.9</v>
      </c>
    </row>
    <row r="59" spans="1:3" ht="14.25" customHeight="1" x14ac:dyDescent="0.15">
      <c r="A59" s="2" t="s">
        <v>69</v>
      </c>
      <c r="B59" s="2" t="s">
        <v>70</v>
      </c>
      <c r="C59" s="17">
        <v>7.04</v>
      </c>
    </row>
  </sheetData>
  <mergeCells count="1">
    <mergeCell ref="A2:C2"/>
  </mergeCells>
  <phoneticPr fontId="2" type="noConversion"/>
  <printOptions horizontalCentered="1"/>
  <pageMargins left="0.59055118110236227" right="0.35433070866141736" top="0.51181102362204722" bottom="0.43307086614173229" header="0.31496062992125984" footer="0.31496062992125984"/>
  <pageSetup paperSize="9" scale="98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pane ySplit="6" topLeftCell="A7" activePane="bottomLeft" state="frozen"/>
      <selection pane="bottomLeft" activeCell="C25" sqref="C25"/>
    </sheetView>
  </sheetViews>
  <sheetFormatPr defaultRowHeight="13.5" x14ac:dyDescent="0.15"/>
  <cols>
    <col min="1" max="1" width="31.875" customWidth="1"/>
    <col min="2" max="2" width="33.125" customWidth="1"/>
    <col min="3" max="3" width="23.75" customWidth="1"/>
  </cols>
  <sheetData>
    <row r="1" spans="1:3" x14ac:dyDescent="0.15">
      <c r="C1" s="6" t="s">
        <v>62</v>
      </c>
    </row>
    <row r="2" spans="1:3" ht="24.75" customHeight="1" x14ac:dyDescent="0.15">
      <c r="A2" s="88" t="s">
        <v>180</v>
      </c>
      <c r="B2" s="88"/>
      <c r="C2" s="88"/>
    </row>
    <row r="3" spans="1:3" ht="17.100000000000001" customHeight="1" x14ac:dyDescent="0.15">
      <c r="A3" t="s">
        <v>245</v>
      </c>
      <c r="C3" s="6" t="s">
        <v>61</v>
      </c>
    </row>
    <row r="4" spans="1:3" ht="6" customHeight="1" x14ac:dyDescent="0.15">
      <c r="C4" s="6"/>
    </row>
    <row r="5" spans="1:3" ht="26.25" customHeight="1" x14ac:dyDescent="0.15">
      <c r="A5" s="4" t="s">
        <v>60</v>
      </c>
      <c r="B5" s="4" t="s">
        <v>59</v>
      </c>
      <c r="C5" s="4" t="s">
        <v>269</v>
      </c>
    </row>
    <row r="6" spans="1:3" ht="18" customHeight="1" x14ac:dyDescent="0.15">
      <c r="A6" s="4"/>
      <c r="B6" s="15" t="s">
        <v>181</v>
      </c>
      <c r="C6" s="16">
        <f>SUM(C7,C10,C30,C38)</f>
        <v>312.3</v>
      </c>
    </row>
    <row r="7" spans="1:3" ht="18" customHeight="1" x14ac:dyDescent="0.15">
      <c r="A7" s="24" t="s">
        <v>31</v>
      </c>
      <c r="B7" s="24" t="s">
        <v>103</v>
      </c>
      <c r="C7" s="31">
        <f>SUM(C8:C9)</f>
        <v>0</v>
      </c>
    </row>
    <row r="8" spans="1:3" ht="18" customHeight="1" x14ac:dyDescent="0.15">
      <c r="A8" s="5" t="s">
        <v>104</v>
      </c>
      <c r="B8" s="5" t="s">
        <v>105</v>
      </c>
      <c r="C8" s="18"/>
    </row>
    <row r="9" spans="1:3" ht="18" customHeight="1" x14ac:dyDescent="0.15">
      <c r="A9" s="5" t="s">
        <v>104</v>
      </c>
      <c r="B9" s="5" t="s">
        <v>106</v>
      </c>
      <c r="C9" s="18"/>
    </row>
    <row r="10" spans="1:3" ht="18" customHeight="1" x14ac:dyDescent="0.15">
      <c r="A10" s="24" t="s">
        <v>107</v>
      </c>
      <c r="B10" s="24" t="s">
        <v>108</v>
      </c>
      <c r="C10" s="31">
        <f>SUM(C11:C29)</f>
        <v>312.3</v>
      </c>
    </row>
    <row r="11" spans="1:3" ht="18" customHeight="1" x14ac:dyDescent="0.15">
      <c r="A11" s="5" t="s">
        <v>109</v>
      </c>
      <c r="B11" s="5" t="s">
        <v>110</v>
      </c>
      <c r="C11" s="18"/>
    </row>
    <row r="12" spans="1:3" ht="18" customHeight="1" x14ac:dyDescent="0.15">
      <c r="A12" s="5" t="s">
        <v>109</v>
      </c>
      <c r="B12" s="5" t="s">
        <v>111</v>
      </c>
      <c r="C12" s="18">
        <v>0.5</v>
      </c>
    </row>
    <row r="13" spans="1:3" ht="18" customHeight="1" x14ac:dyDescent="0.15">
      <c r="A13" s="5" t="s">
        <v>109</v>
      </c>
      <c r="B13" s="5" t="s">
        <v>112</v>
      </c>
      <c r="C13" s="18"/>
    </row>
    <row r="14" spans="1:3" ht="18" customHeight="1" x14ac:dyDescent="0.15">
      <c r="A14" s="5" t="s">
        <v>109</v>
      </c>
      <c r="B14" s="5" t="s">
        <v>113</v>
      </c>
      <c r="C14" s="18"/>
    </row>
    <row r="15" spans="1:3" ht="18" customHeight="1" x14ac:dyDescent="0.15">
      <c r="A15" s="5" t="s">
        <v>109</v>
      </c>
      <c r="B15" s="5" t="s">
        <v>114</v>
      </c>
      <c r="C15" s="18"/>
    </row>
    <row r="16" spans="1:3" ht="18" customHeight="1" x14ac:dyDescent="0.15">
      <c r="A16" s="5" t="s">
        <v>109</v>
      </c>
      <c r="B16" s="5" t="s">
        <v>115</v>
      </c>
      <c r="C16" s="18"/>
    </row>
    <row r="17" spans="1:3" ht="18" customHeight="1" x14ac:dyDescent="0.15">
      <c r="A17" s="5" t="s">
        <v>109</v>
      </c>
      <c r="B17" s="5" t="s">
        <v>116</v>
      </c>
      <c r="C17" s="18"/>
    </row>
    <row r="18" spans="1:3" ht="18" customHeight="1" x14ac:dyDescent="0.15">
      <c r="A18" s="5" t="s">
        <v>109</v>
      </c>
      <c r="B18" s="5" t="s">
        <v>117</v>
      </c>
      <c r="C18" s="18"/>
    </row>
    <row r="19" spans="1:3" ht="18" customHeight="1" x14ac:dyDescent="0.15">
      <c r="A19" s="5" t="s">
        <v>109</v>
      </c>
      <c r="B19" s="5" t="s">
        <v>305</v>
      </c>
      <c r="C19" s="18">
        <v>2</v>
      </c>
    </row>
    <row r="20" spans="1:3" ht="18" customHeight="1" x14ac:dyDescent="0.15">
      <c r="A20" s="5" t="s">
        <v>109</v>
      </c>
      <c r="B20" s="5" t="s">
        <v>117</v>
      </c>
      <c r="C20" s="18"/>
    </row>
    <row r="21" spans="1:3" ht="18" customHeight="1" x14ac:dyDescent="0.15">
      <c r="A21" s="5" t="s">
        <v>109</v>
      </c>
      <c r="B21" s="5" t="s">
        <v>118</v>
      </c>
      <c r="C21" s="18"/>
    </row>
    <row r="22" spans="1:3" ht="18" customHeight="1" x14ac:dyDescent="0.15">
      <c r="A22" s="5" t="s">
        <v>119</v>
      </c>
      <c r="B22" s="5" t="s">
        <v>120</v>
      </c>
      <c r="C22" s="18"/>
    </row>
    <row r="23" spans="1:3" ht="18" customHeight="1" x14ac:dyDescent="0.15">
      <c r="A23" s="5" t="s">
        <v>121</v>
      </c>
      <c r="B23" s="5" t="s">
        <v>122</v>
      </c>
      <c r="C23" s="18"/>
    </row>
    <row r="24" spans="1:3" ht="18" customHeight="1" x14ac:dyDescent="0.15">
      <c r="A24" s="5" t="s">
        <v>123</v>
      </c>
      <c r="B24" s="5" t="s">
        <v>124</v>
      </c>
      <c r="C24" s="18"/>
    </row>
    <row r="25" spans="1:3" ht="18" customHeight="1" x14ac:dyDescent="0.15">
      <c r="A25" s="5" t="s">
        <v>123</v>
      </c>
      <c r="B25" s="5" t="s">
        <v>125</v>
      </c>
      <c r="C25" s="18"/>
    </row>
    <row r="26" spans="1:3" ht="18" customHeight="1" x14ac:dyDescent="0.15">
      <c r="A26" s="5" t="s">
        <v>126</v>
      </c>
      <c r="B26" s="5" t="s">
        <v>127</v>
      </c>
      <c r="C26" s="18"/>
    </row>
    <row r="27" spans="1:3" ht="18" customHeight="1" x14ac:dyDescent="0.15">
      <c r="A27" s="5" t="s">
        <v>128</v>
      </c>
      <c r="B27" s="5" t="s">
        <v>129</v>
      </c>
      <c r="C27" s="18"/>
    </row>
    <row r="28" spans="1:3" ht="18" customHeight="1" x14ac:dyDescent="0.15">
      <c r="A28" s="5" t="s">
        <v>130</v>
      </c>
      <c r="B28" s="5" t="s">
        <v>131</v>
      </c>
      <c r="C28" s="18"/>
    </row>
    <row r="29" spans="1:3" ht="18" customHeight="1" x14ac:dyDescent="0.15">
      <c r="A29" s="5" t="s">
        <v>132</v>
      </c>
      <c r="B29" s="5" t="s">
        <v>133</v>
      </c>
      <c r="C29" s="18">
        <v>309.8</v>
      </c>
    </row>
    <row r="30" spans="1:3" ht="18" customHeight="1" x14ac:dyDescent="0.15">
      <c r="A30" s="24" t="s">
        <v>134</v>
      </c>
      <c r="B30" s="24" t="s">
        <v>135</v>
      </c>
      <c r="C30" s="31">
        <f>SUM(C31:C37)</f>
        <v>0</v>
      </c>
    </row>
    <row r="31" spans="1:3" ht="18" customHeight="1" x14ac:dyDescent="0.15">
      <c r="A31" s="5" t="s">
        <v>136</v>
      </c>
      <c r="B31" s="5" t="s">
        <v>137</v>
      </c>
      <c r="C31" s="18"/>
    </row>
    <row r="32" spans="1:3" ht="18" customHeight="1" x14ac:dyDescent="0.15">
      <c r="A32" s="5" t="s">
        <v>138</v>
      </c>
      <c r="B32" s="5" t="s">
        <v>139</v>
      </c>
      <c r="C32" s="18"/>
    </row>
    <row r="33" spans="1:3" ht="18" customHeight="1" x14ac:dyDescent="0.15">
      <c r="A33" s="5" t="s">
        <v>140</v>
      </c>
      <c r="B33" s="5" t="s">
        <v>141</v>
      </c>
      <c r="C33" s="18"/>
    </row>
    <row r="34" spans="1:3" ht="18" customHeight="1" x14ac:dyDescent="0.15">
      <c r="A34" s="5" t="s">
        <v>140</v>
      </c>
      <c r="B34" s="5" t="s">
        <v>142</v>
      </c>
      <c r="C34" s="18"/>
    </row>
    <row r="35" spans="1:3" ht="18" customHeight="1" x14ac:dyDescent="0.15">
      <c r="A35" s="5" t="s">
        <v>140</v>
      </c>
      <c r="B35" s="5" t="s">
        <v>143</v>
      </c>
      <c r="C35" s="18"/>
    </row>
    <row r="36" spans="1:3" ht="18" customHeight="1" x14ac:dyDescent="0.15">
      <c r="A36" s="5" t="s">
        <v>144</v>
      </c>
      <c r="B36" s="5" t="s">
        <v>145</v>
      </c>
      <c r="C36" s="18"/>
    </row>
    <row r="37" spans="1:3" ht="18" customHeight="1" x14ac:dyDescent="0.15">
      <c r="A37" s="5" t="s">
        <v>146</v>
      </c>
      <c r="B37" s="5" t="s">
        <v>147</v>
      </c>
      <c r="C37" s="18"/>
    </row>
    <row r="38" spans="1:3" ht="18" customHeight="1" x14ac:dyDescent="0.15">
      <c r="A38" s="24" t="s">
        <v>148</v>
      </c>
      <c r="B38" s="24" t="s">
        <v>149</v>
      </c>
      <c r="C38" s="31">
        <f>SUM(C39:C40)</f>
        <v>0</v>
      </c>
    </row>
    <row r="39" spans="1:3" ht="18" customHeight="1" x14ac:dyDescent="0.15">
      <c r="A39" s="5" t="s">
        <v>150</v>
      </c>
      <c r="B39" s="5" t="s">
        <v>151</v>
      </c>
      <c r="C39" s="18"/>
    </row>
    <row r="40" spans="1:3" ht="18" customHeight="1" x14ac:dyDescent="0.15">
      <c r="A40" s="5" t="s">
        <v>152</v>
      </c>
      <c r="B40" s="5" t="s">
        <v>153</v>
      </c>
      <c r="C40" s="18"/>
    </row>
  </sheetData>
  <mergeCells count="1">
    <mergeCell ref="A2:C2"/>
  </mergeCells>
  <phoneticPr fontId="2" type="noConversion"/>
  <printOptions horizontalCentered="1"/>
  <pageMargins left="0.55118110236220474" right="0.47244094488188981" top="0.74803149606299213" bottom="0.74803149606299213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9" sqref="B9"/>
    </sheetView>
  </sheetViews>
  <sheetFormatPr defaultRowHeight="14.25" x14ac:dyDescent="0.15"/>
  <cols>
    <col min="1" max="1" width="41" style="37" customWidth="1"/>
    <col min="2" max="2" width="35.75" style="37" customWidth="1"/>
    <col min="3" max="16384" width="9" style="37"/>
  </cols>
  <sheetData>
    <row r="1" spans="1:2" x14ac:dyDescent="0.15">
      <c r="B1" s="45" t="s">
        <v>217</v>
      </c>
    </row>
    <row r="2" spans="1:2" ht="24" customHeight="1" x14ac:dyDescent="0.25">
      <c r="A2" s="90" t="s">
        <v>216</v>
      </c>
      <c r="B2" s="90"/>
    </row>
    <row r="3" spans="1:2" s="49" customFormat="1" ht="24" customHeight="1" x14ac:dyDescent="0.15">
      <c r="A3" s="47" t="s">
        <v>244</v>
      </c>
      <c r="B3" s="48" t="s">
        <v>202</v>
      </c>
    </row>
    <row r="4" spans="1:2" s="47" customFormat="1" ht="24" customHeight="1" x14ac:dyDescent="0.15">
      <c r="A4" s="50" t="s">
        <v>215</v>
      </c>
      <c r="B4" s="50" t="s">
        <v>268</v>
      </c>
    </row>
    <row r="5" spans="1:2" s="47" customFormat="1" ht="24" customHeight="1" x14ac:dyDescent="0.15">
      <c r="A5" s="51" t="s">
        <v>214</v>
      </c>
      <c r="B5" s="52">
        <v>216.02</v>
      </c>
    </row>
    <row r="6" spans="1:2" s="47" customFormat="1" ht="24" customHeight="1" x14ac:dyDescent="0.15">
      <c r="A6" s="51" t="s">
        <v>213</v>
      </c>
      <c r="B6" s="53">
        <f>SUM(B7:B8,B11)</f>
        <v>17</v>
      </c>
    </row>
    <row r="7" spans="1:2" s="47" customFormat="1" ht="24" customHeight="1" x14ac:dyDescent="0.15">
      <c r="A7" s="51" t="s">
        <v>212</v>
      </c>
      <c r="B7" s="52">
        <v>2</v>
      </c>
    </row>
    <row r="8" spans="1:2" s="47" customFormat="1" ht="24" customHeight="1" x14ac:dyDescent="0.15">
      <c r="A8" s="51" t="s">
        <v>211</v>
      </c>
      <c r="B8" s="53">
        <f>SUM(B9:B10)</f>
        <v>2</v>
      </c>
    </row>
    <row r="9" spans="1:2" s="47" customFormat="1" ht="24" customHeight="1" x14ac:dyDescent="0.15">
      <c r="A9" s="51" t="s">
        <v>210</v>
      </c>
      <c r="B9" s="52">
        <v>0</v>
      </c>
    </row>
    <row r="10" spans="1:2" s="47" customFormat="1" ht="24" customHeight="1" x14ac:dyDescent="0.15">
      <c r="A10" s="51" t="s">
        <v>209</v>
      </c>
      <c r="B10" s="52">
        <v>2</v>
      </c>
    </row>
    <row r="11" spans="1:2" s="47" customFormat="1" ht="24" customHeight="1" x14ac:dyDescent="0.15">
      <c r="A11" s="51" t="s">
        <v>208</v>
      </c>
      <c r="B11" s="52">
        <v>13</v>
      </c>
    </row>
    <row r="12" spans="1:2" s="49" customFormat="1" ht="220.5" customHeight="1" x14ac:dyDescent="0.15">
      <c r="A12" s="89" t="s">
        <v>241</v>
      </c>
      <c r="B12" s="89"/>
    </row>
    <row r="13" spans="1:2" s="49" customFormat="1" ht="33.75" customHeight="1" x14ac:dyDescent="0.15">
      <c r="A13" s="70"/>
      <c r="B13" s="70"/>
    </row>
    <row r="14" spans="1:2" ht="33.75" customHeight="1" x14ac:dyDescent="0.15">
      <c r="A14" s="46"/>
      <c r="B14" s="46"/>
    </row>
    <row r="15" spans="1:2" ht="33.75" customHeight="1" x14ac:dyDescent="0.15">
      <c r="A15" s="46"/>
      <c r="B15" s="46"/>
    </row>
    <row r="16" spans="1:2" ht="20.25" customHeight="1" x14ac:dyDescent="0.15">
      <c r="A16" s="91"/>
      <c r="B16" s="91"/>
    </row>
    <row r="17" spans="1:3" ht="20.25" customHeight="1" x14ac:dyDescent="0.15">
      <c r="A17" s="43"/>
      <c r="B17" s="45"/>
    </row>
    <row r="18" spans="1:3" ht="20.25" customHeight="1" x14ac:dyDescent="0.15">
      <c r="A18" s="43"/>
      <c r="B18" s="44"/>
    </row>
    <row r="19" spans="1:3" ht="20.25" customHeight="1" x14ac:dyDescent="0.15">
      <c r="A19" s="43"/>
      <c r="B19" s="43"/>
      <c r="C19" s="44"/>
    </row>
    <row r="20" spans="1:3" ht="20.25" customHeight="1" x14ac:dyDescent="0.15"/>
    <row r="21" spans="1:3" ht="20.25" customHeight="1" x14ac:dyDescent="0.15">
      <c r="A21" s="43"/>
    </row>
  </sheetData>
  <mergeCells count="3">
    <mergeCell ref="A12:B12"/>
    <mergeCell ref="A2:B2"/>
    <mergeCell ref="A16:B16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2"/>
  <sheetViews>
    <sheetView workbookViewId="0">
      <selection activeCell="A2" sqref="A2:D2"/>
    </sheetView>
  </sheetViews>
  <sheetFormatPr defaultRowHeight="14.25" x14ac:dyDescent="0.15"/>
  <cols>
    <col min="1" max="1" width="32.5" style="37" customWidth="1"/>
    <col min="2" max="4" width="24.125" style="37" customWidth="1"/>
    <col min="5" max="16384" width="9" style="37"/>
  </cols>
  <sheetData>
    <row r="1" spans="1:4" ht="21.75" customHeight="1" x14ac:dyDescent="0.15">
      <c r="D1" s="71" t="s">
        <v>223</v>
      </c>
    </row>
    <row r="2" spans="1:4" ht="24.75" customHeight="1" x14ac:dyDescent="0.15">
      <c r="A2" s="93" t="s">
        <v>267</v>
      </c>
      <c r="B2" s="91"/>
      <c r="C2" s="91"/>
      <c r="D2" s="91"/>
    </row>
    <row r="3" spans="1:4" ht="16.5" customHeight="1" x14ac:dyDescent="0.15">
      <c r="A3" s="75" t="s">
        <v>247</v>
      </c>
      <c r="B3" s="39"/>
      <c r="C3" s="39"/>
      <c r="D3" s="40" t="s">
        <v>202</v>
      </c>
    </row>
    <row r="4" spans="1:4" s="47" customFormat="1" ht="22.5" customHeight="1" x14ac:dyDescent="0.15">
      <c r="A4" s="94" t="s">
        <v>222</v>
      </c>
      <c r="B4" s="92" t="s">
        <v>221</v>
      </c>
      <c r="C4" s="92"/>
      <c r="D4" s="92"/>
    </row>
    <row r="5" spans="1:4" s="47" customFormat="1" ht="22.5" customHeight="1" x14ac:dyDescent="0.15">
      <c r="A5" s="95"/>
      <c r="B5" s="72" t="s">
        <v>220</v>
      </c>
      <c r="C5" s="50" t="s">
        <v>219</v>
      </c>
      <c r="D5" s="50" t="s">
        <v>218</v>
      </c>
    </row>
    <row r="6" spans="1:4" s="47" customFormat="1" ht="22.5" customHeight="1" x14ac:dyDescent="0.15">
      <c r="A6" s="73"/>
      <c r="B6" s="72"/>
      <c r="C6" s="50"/>
      <c r="D6" s="50"/>
    </row>
    <row r="7" spans="1:4" s="47" customFormat="1" ht="22.5" customHeight="1" x14ac:dyDescent="0.15">
      <c r="A7" s="73"/>
      <c r="B7" s="72"/>
      <c r="C7" s="50"/>
      <c r="D7" s="50"/>
    </row>
    <row r="8" spans="1:4" s="47" customFormat="1" ht="22.5" customHeight="1" x14ac:dyDescent="0.15">
      <c r="A8" s="73"/>
      <c r="B8" s="72"/>
      <c r="C8" s="50"/>
      <c r="D8" s="50"/>
    </row>
    <row r="9" spans="1:4" s="47" customFormat="1" ht="22.5" customHeight="1" x14ac:dyDescent="0.15">
      <c r="A9" s="73"/>
      <c r="B9" s="72"/>
      <c r="C9" s="50"/>
      <c r="D9" s="50"/>
    </row>
    <row r="10" spans="1:4" s="47" customFormat="1" ht="22.5" customHeight="1" x14ac:dyDescent="0.15">
      <c r="A10" s="73"/>
      <c r="B10" s="72"/>
      <c r="C10" s="50"/>
      <c r="D10" s="50"/>
    </row>
    <row r="11" spans="1:4" s="47" customFormat="1" ht="22.5" customHeight="1" x14ac:dyDescent="0.15">
      <c r="A11" s="51"/>
      <c r="B11" s="51"/>
      <c r="C11" s="51"/>
      <c r="D11" s="51"/>
    </row>
    <row r="12" spans="1:4" ht="19.5" customHeight="1" x14ac:dyDescent="0.15">
      <c r="A12" s="96" t="s">
        <v>240</v>
      </c>
      <c r="B12" s="96"/>
      <c r="C12" s="96"/>
      <c r="D12" s="96"/>
    </row>
  </sheetData>
  <mergeCells count="4">
    <mergeCell ref="B4:D4"/>
    <mergeCell ref="A2:D2"/>
    <mergeCell ref="A4:A5"/>
    <mergeCell ref="A12:D1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2018-03-30T01:12:20Z</cp:lastPrinted>
  <dcterms:created xsi:type="dcterms:W3CDTF">2018-03-29T09:01:30Z</dcterms:created>
  <dcterms:modified xsi:type="dcterms:W3CDTF">2018-04-07T03:39:39Z</dcterms:modified>
</cp:coreProperties>
</file>